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9135" activeTab="2"/>
  </bookViews>
  <sheets>
    <sheet name="9кл" sheetId="2" r:id="rId1"/>
    <sheet name="10кл" sheetId="3" r:id="rId2"/>
    <sheet name="11кл" sheetId="4" r:id="rId3"/>
  </sheets>
  <calcPr calcId="125725"/>
</workbook>
</file>

<file path=xl/calcChain.xml><?xml version="1.0" encoding="utf-8"?>
<calcChain xmlns="http://schemas.openxmlformats.org/spreadsheetml/2006/main">
  <c r="L8" i="3"/>
  <c r="L9"/>
  <c r="L10"/>
  <c r="L11"/>
  <c r="L12"/>
  <c r="L14"/>
  <c r="L13"/>
  <c r="L15"/>
  <c r="L16"/>
  <c r="L17"/>
  <c r="L18"/>
  <c r="L19"/>
  <c r="L20"/>
  <c r="L21"/>
  <c r="L7"/>
  <c r="L10" i="4"/>
  <c r="L11"/>
  <c r="L12"/>
  <c r="L13"/>
  <c r="L14"/>
  <c r="L15"/>
  <c r="L16"/>
  <c r="L17"/>
  <c r="L18"/>
  <c r="L19"/>
  <c r="L20"/>
  <c r="L21"/>
  <c r="L22"/>
  <c r="L23"/>
  <c r="L24"/>
  <c r="L25"/>
  <c r="L9"/>
  <c r="L11" i="2" l="1"/>
  <c r="L8"/>
  <c r="L9"/>
  <c r="L12"/>
  <c r="L14"/>
  <c r="L22"/>
  <c r="L13"/>
  <c r="L15"/>
  <c r="L16"/>
  <c r="L20"/>
  <c r="L18"/>
  <c r="L21"/>
  <c r="L10"/>
  <c r="L17"/>
  <c r="L23"/>
  <c r="L19"/>
  <c r="M11"/>
  <c r="M9"/>
  <c r="M14"/>
  <c r="M13"/>
  <c r="M16"/>
  <c r="M18"/>
  <c r="M10"/>
  <c r="M23"/>
  <c r="K22" i="4"/>
  <c r="M22" s="1"/>
  <c r="K21"/>
  <c r="M21" s="1"/>
  <c r="K25"/>
  <c r="M25" s="1"/>
  <c r="K13"/>
  <c r="M13" s="1"/>
  <c r="K20"/>
  <c r="M20" s="1"/>
  <c r="K17"/>
  <c r="M17" s="1"/>
  <c r="K9"/>
  <c r="M9" s="1"/>
  <c r="K10"/>
  <c r="M10" s="1"/>
  <c r="K11"/>
  <c r="K15"/>
  <c r="M15" s="1"/>
  <c r="K24"/>
  <c r="M24" s="1"/>
  <c r="K19"/>
  <c r="M19" s="1"/>
  <c r="K23"/>
  <c r="M23" s="1"/>
  <c r="K16"/>
  <c r="M16" s="1"/>
  <c r="K14"/>
  <c r="M14" s="1"/>
  <c r="K18"/>
  <c r="M18" s="1"/>
  <c r="K12"/>
  <c r="M12" s="1"/>
  <c r="K11" i="2"/>
  <c r="K8"/>
  <c r="M8" s="1"/>
  <c r="K9"/>
  <c r="K12"/>
  <c r="M12" s="1"/>
  <c r="K14"/>
  <c r="K22"/>
  <c r="M22" s="1"/>
  <c r="K13"/>
  <c r="K15"/>
  <c r="M15" s="1"/>
  <c r="K16"/>
  <c r="K20"/>
  <c r="M20" s="1"/>
  <c r="K18"/>
  <c r="K21"/>
  <c r="M21" s="1"/>
  <c r="K10"/>
  <c r="K17"/>
  <c r="M17" s="1"/>
  <c r="K23"/>
  <c r="K19"/>
  <c r="K7" i="3"/>
  <c r="M7" s="1"/>
  <c r="K12"/>
  <c r="M12" s="1"/>
  <c r="K11"/>
  <c r="M11" s="1"/>
  <c r="K13"/>
  <c r="M13" s="1"/>
  <c r="K17"/>
  <c r="M17" s="1"/>
  <c r="K10"/>
  <c r="M10" s="1"/>
  <c r="K8"/>
  <c r="M8" s="1"/>
  <c r="K15"/>
  <c r="M15" s="1"/>
  <c r="K18"/>
  <c r="M18" s="1"/>
  <c r="K20"/>
  <c r="M20" s="1"/>
  <c r="K21"/>
  <c r="M21" s="1"/>
  <c r="K19"/>
  <c r="M19" s="1"/>
  <c r="K14"/>
  <c r="M14" s="1"/>
  <c r="K9"/>
  <c r="M9" s="1"/>
  <c r="K16"/>
  <c r="M16" s="1"/>
  <c r="M11" i="4" l="1"/>
  <c r="M19" i="2"/>
</calcChain>
</file>

<file path=xl/sharedStrings.xml><?xml version="1.0" encoding="utf-8"?>
<sst xmlns="http://schemas.openxmlformats.org/spreadsheetml/2006/main" count="407" uniqueCount="265">
  <si>
    <t>№</t>
  </si>
  <si>
    <t>фамилия</t>
  </si>
  <si>
    <t>имя</t>
  </si>
  <si>
    <t>отчество</t>
  </si>
  <si>
    <t>класс</t>
  </si>
  <si>
    <t>ОУ</t>
  </si>
  <si>
    <t>город\район</t>
  </si>
  <si>
    <t>шифр</t>
  </si>
  <si>
    <t>сумма баллов</t>
  </si>
  <si>
    <t>рейтинг</t>
  </si>
  <si>
    <t>тип диплома</t>
  </si>
  <si>
    <t>тур</t>
  </si>
  <si>
    <t>I</t>
  </si>
  <si>
    <t>II</t>
  </si>
  <si>
    <t xml:space="preserve">Председатель жюри: </t>
  </si>
  <si>
    <t>__________________/ О.Н.Колесникова</t>
  </si>
  <si>
    <t>Члены жюри:</t>
  </si>
  <si>
    <t>Анастасия</t>
  </si>
  <si>
    <t>Андреевна</t>
  </si>
  <si>
    <t>МБОУ «Гимназия № 69»</t>
  </si>
  <si>
    <t>г. Барнаул</t>
  </si>
  <si>
    <t>Потапов</t>
  </si>
  <si>
    <t>Антон</t>
  </si>
  <si>
    <t>Вадимович</t>
  </si>
  <si>
    <t>МКОУ «Мамонтовская СОШ»</t>
  </si>
  <si>
    <t>Мамонтовский район</t>
  </si>
  <si>
    <t>Козлова</t>
  </si>
  <si>
    <t>Александра</t>
  </si>
  <si>
    <t>Тимофеевна</t>
  </si>
  <si>
    <t>МАОУ «СОШ № 132»</t>
  </si>
  <si>
    <t>Вера</t>
  </si>
  <si>
    <t>Александровна</t>
  </si>
  <si>
    <t>г. Яровое</t>
  </si>
  <si>
    <t>Гречишкин</t>
  </si>
  <si>
    <t>Егор</t>
  </si>
  <si>
    <t>Александрович</t>
  </si>
  <si>
    <t>МБОУ «СОШ № 59»</t>
  </si>
  <si>
    <t>Дорофеева</t>
  </si>
  <si>
    <t>Анна</t>
  </si>
  <si>
    <t>Дмитриевна</t>
  </si>
  <si>
    <t>Дарья</t>
  </si>
  <si>
    <t>Сергеевна</t>
  </si>
  <si>
    <t>МБОУ «СОШ № 126»</t>
  </si>
  <si>
    <t>Софья</t>
  </si>
  <si>
    <t>МБОУ «Гимназия № 42»</t>
  </si>
  <si>
    <t>Юлия</t>
  </si>
  <si>
    <t>Евгеньевна</t>
  </si>
  <si>
    <t>МБОУ «СОШ № 19»</t>
  </si>
  <si>
    <t>Яна</t>
  </si>
  <si>
    <t>г. Бийск</t>
  </si>
  <si>
    <t>Баева</t>
  </si>
  <si>
    <t>Полина</t>
  </si>
  <si>
    <t>Столярова</t>
  </si>
  <si>
    <t>Марина</t>
  </si>
  <si>
    <t>Викторовна</t>
  </si>
  <si>
    <t>МБОУ «Завьяловская СОШ № 1»</t>
  </si>
  <si>
    <t>Завьяловский район</t>
  </si>
  <si>
    <t xml:space="preserve">Колпачев </t>
  </si>
  <si>
    <t>Алексей</t>
  </si>
  <si>
    <t>МКОУ «Староалейская СОШ № 1»</t>
  </si>
  <si>
    <t>Третьяковский район</t>
  </si>
  <si>
    <t>МБОУ «Лицей № 112»</t>
  </si>
  <si>
    <t>Климук</t>
  </si>
  <si>
    <t>Ярославовна</t>
  </si>
  <si>
    <t>МБОУ «Бурлинская СОШ»</t>
  </si>
  <si>
    <t>Бурлинский район</t>
  </si>
  <si>
    <t>Темербаев</t>
  </si>
  <si>
    <t>Максим</t>
  </si>
  <si>
    <t>Сергеевич</t>
  </si>
  <si>
    <t>Передняя</t>
  </si>
  <si>
    <t>Екатерина</t>
  </si>
  <si>
    <t>Вячеславовна</t>
  </si>
  <si>
    <t>МБОУ «Новониколаевская СОШ»</t>
  </si>
  <si>
    <t>Рубцовский район</t>
  </si>
  <si>
    <t>Шейберг</t>
  </si>
  <si>
    <t>Михайловна</t>
  </si>
  <si>
    <t>Виктория</t>
  </si>
  <si>
    <t>МКОУ «Угловская СОШ»</t>
  </si>
  <si>
    <t>Угловский район</t>
  </si>
  <si>
    <t>Романовна</t>
  </si>
  <si>
    <t>Юртаева</t>
  </si>
  <si>
    <t>Николаевна</t>
  </si>
  <si>
    <t>Глеб</t>
  </si>
  <si>
    <t>Дмитриевич</t>
  </si>
  <si>
    <t>Владимировна</t>
  </si>
  <si>
    <t>Грешных</t>
  </si>
  <si>
    <t>Павловна</t>
  </si>
  <si>
    <t>Игоревна</t>
  </si>
  <si>
    <t>МБОУ «Новоромановская СОШ»</t>
  </si>
  <si>
    <t>Глушанина</t>
  </si>
  <si>
    <t>Мария</t>
  </si>
  <si>
    <t>КГБОУ «Бийский лицей-интернат Алтайского края»</t>
  </si>
  <si>
    <t>Егорьевский район</t>
  </si>
  <si>
    <t>Наталья</t>
  </si>
  <si>
    <t>МКОУ «Ребрихинская СОШ»</t>
  </si>
  <si>
    <t>Ребрихинский район</t>
  </si>
  <si>
    <t>МБОУ «Гимназия № 27» имени Героя Советского Союза В.Е. Смирнова»</t>
  </si>
  <si>
    <t>г. Заринск</t>
  </si>
  <si>
    <t>нет</t>
  </si>
  <si>
    <t>нормированные баллы</t>
  </si>
  <si>
    <t>первичные баллы</t>
  </si>
  <si>
    <t>Набранные участниками в первом и втором турах баллы, преобразуются в итоговую сумму по следующей формуле: баллы, набранные участниками в первом туре, делятся на 35 и умножаются на 100, баллы, набранные во втором туре, делятся на 70 и умножаются на 100. Полученные числа складываются и их сумма округляется по обычным арифметичесим правилам до целых значений</t>
  </si>
  <si>
    <t>итог</t>
  </si>
  <si>
    <t>сумма</t>
  </si>
  <si>
    <t>Результаты  регионального этапа Всероссийской олимпиады школьников 2020 г.  по обществознанию 9 класс</t>
  </si>
  <si>
    <t>дата проведения: 14, 15 января 2020 г.</t>
  </si>
  <si>
    <t>Результаты  регионального этапа Всероссийской олимпиады школьников 2020 г.  по обществознанию 11 класс</t>
  </si>
  <si>
    <t xml:space="preserve">Результаты  регионального этапа Всероссийской олимпиады школьников 2020 г.  по обществознанию 10 класс </t>
  </si>
  <si>
    <t>Быкова</t>
  </si>
  <si>
    <t>Елизавета</t>
  </si>
  <si>
    <t>МБОУ «Половинкинская СОШ»</t>
  </si>
  <si>
    <t>Драчева</t>
  </si>
  <si>
    <t>Максимовна</t>
  </si>
  <si>
    <t>МБОУ «СОШ № 72»</t>
  </si>
  <si>
    <t>Замятин</t>
  </si>
  <si>
    <t>Иван</t>
  </si>
  <si>
    <t>Денисович</t>
  </si>
  <si>
    <t>Мусатова</t>
  </si>
  <si>
    <t>г. Новоалтайск</t>
  </si>
  <si>
    <t>Боярских</t>
  </si>
  <si>
    <t>МБОУ «Лицей № 124»</t>
  </si>
  <si>
    <t>Тайдакова</t>
  </si>
  <si>
    <t>Олеся</t>
  </si>
  <si>
    <t>Краевое ОУ</t>
  </si>
  <si>
    <t>Щиголева</t>
  </si>
  <si>
    <t>МБОУ «Гимназия «Планета Детства»</t>
  </si>
  <si>
    <t>г. Рубцовск</t>
  </si>
  <si>
    <t>Волков</t>
  </si>
  <si>
    <t>Роман</t>
  </si>
  <si>
    <t>Владимирович</t>
  </si>
  <si>
    <t xml:space="preserve">МБОУ «СОШ № 15» </t>
  </si>
  <si>
    <t>Алексенко</t>
  </si>
  <si>
    <t>Ангелина</t>
  </si>
  <si>
    <t>Бобровская</t>
  </si>
  <si>
    <t>МОУ «Егорьевская СОШ»</t>
  </si>
  <si>
    <t>Вдовенко</t>
  </si>
  <si>
    <t>Ульяна</t>
  </si>
  <si>
    <t>МБОУ «Лицей № 73»</t>
  </si>
  <si>
    <t xml:space="preserve">Володина </t>
  </si>
  <si>
    <t>МКОУ «Залесовская СОШ № 2»</t>
  </si>
  <si>
    <t>Залесовский район</t>
  </si>
  <si>
    <t>Межерицкий</t>
  </si>
  <si>
    <t>Станислав</t>
  </si>
  <si>
    <t>Болотова</t>
  </si>
  <si>
    <t>Элина</t>
  </si>
  <si>
    <t>Гуляева</t>
  </si>
  <si>
    <t>МБОУ «СОШ № 25»</t>
  </si>
  <si>
    <t>Шахворостова</t>
  </si>
  <si>
    <t>Александров</t>
  </si>
  <si>
    <t>Илья</t>
  </si>
  <si>
    <t>Витальевич</t>
  </si>
  <si>
    <t>Манаева</t>
  </si>
  <si>
    <t>Елена</t>
  </si>
  <si>
    <t>МБОУ «Советская СОШ»</t>
  </si>
  <si>
    <t>Советский район</t>
  </si>
  <si>
    <t>Андрейчук</t>
  </si>
  <si>
    <t>Диана</t>
  </si>
  <si>
    <t>Титова</t>
  </si>
  <si>
    <t>Карина</t>
  </si>
  <si>
    <t>МБОУ «Косихинская СОШ им. А.М.Топорова»</t>
  </si>
  <si>
    <t>Косихинский район</t>
  </si>
  <si>
    <t>Жеребнева</t>
  </si>
  <si>
    <t>МБОУ «Гимназия № 8»</t>
  </si>
  <si>
    <t>Павлова</t>
  </si>
  <si>
    <t>Вероника</t>
  </si>
  <si>
    <t>Космынина</t>
  </si>
  <si>
    <t xml:space="preserve">Анастасия </t>
  </si>
  <si>
    <t>Денисовна</t>
  </si>
  <si>
    <t>Бирюкова</t>
  </si>
  <si>
    <t>Алина</t>
  </si>
  <si>
    <t xml:space="preserve">Озорнова </t>
  </si>
  <si>
    <t>Таисия</t>
  </si>
  <si>
    <t>Геннадьевна</t>
  </si>
  <si>
    <t>МБОУ - лицей г. Алейска</t>
  </si>
  <si>
    <t>г. Алейск</t>
  </si>
  <si>
    <t>Литвиненко</t>
  </si>
  <si>
    <t xml:space="preserve">Погребников </t>
  </si>
  <si>
    <t xml:space="preserve">Андрей </t>
  </si>
  <si>
    <t xml:space="preserve">Константинович </t>
  </si>
  <si>
    <t>МБОУ «Тюменцевская СОШ»</t>
  </si>
  <si>
    <t>Тюменцевский район</t>
  </si>
  <si>
    <t>Бородихина</t>
  </si>
  <si>
    <t>Юрьевна</t>
  </si>
  <si>
    <t>МБОУ «Лицей № 130 «РАЭПШ»</t>
  </si>
  <si>
    <t>Пыхтина</t>
  </si>
  <si>
    <t xml:space="preserve">Гупалова </t>
  </si>
  <si>
    <t>Калманский район</t>
  </si>
  <si>
    <t>Ковалева</t>
  </si>
  <si>
    <t>Щербакова</t>
  </si>
  <si>
    <t>МБОУ «Тамбовская СОШ»</t>
  </si>
  <si>
    <t>Романовский район</t>
  </si>
  <si>
    <t>Третьякова</t>
  </si>
  <si>
    <t>Ачилова</t>
  </si>
  <si>
    <t xml:space="preserve">Алёна </t>
  </si>
  <si>
    <t>Руслановна</t>
  </si>
  <si>
    <t>МБОУ «Солонешенская СОШ»</t>
  </si>
  <si>
    <t>Солонешенский район</t>
  </si>
  <si>
    <t>Брем</t>
  </si>
  <si>
    <t>Светлана</t>
  </si>
  <si>
    <t>Кравченко</t>
  </si>
  <si>
    <t>Константиновна</t>
  </si>
  <si>
    <t>МКОУ «Михайловская СОШ № 1»</t>
  </si>
  <si>
    <t>Михайловский район</t>
  </si>
  <si>
    <t>Попова</t>
  </si>
  <si>
    <t>Николаева</t>
  </si>
  <si>
    <t>МБОУ Солтонская СОШ</t>
  </si>
  <si>
    <t>Солтонский район</t>
  </si>
  <si>
    <t xml:space="preserve">МБОУ «Гимназия № 69»  </t>
  </si>
  <si>
    <t>Казакова</t>
  </si>
  <si>
    <t>Об01</t>
  </si>
  <si>
    <t>Об02</t>
  </si>
  <si>
    <t>Об03</t>
  </si>
  <si>
    <t>Об04</t>
  </si>
  <si>
    <t>Об05</t>
  </si>
  <si>
    <t>Об06</t>
  </si>
  <si>
    <t>Об07</t>
  </si>
  <si>
    <t>Об08</t>
  </si>
  <si>
    <t>Об09</t>
  </si>
  <si>
    <t>Об10</t>
  </si>
  <si>
    <t>Об11</t>
  </si>
  <si>
    <t>Об12</t>
  </si>
  <si>
    <t>Об13</t>
  </si>
  <si>
    <t>Об14</t>
  </si>
  <si>
    <t>Об15</t>
  </si>
  <si>
    <t>Об16</t>
  </si>
  <si>
    <t>Об17</t>
  </si>
  <si>
    <t>Об18</t>
  </si>
  <si>
    <t>Об19</t>
  </si>
  <si>
    <t>Об20</t>
  </si>
  <si>
    <t>Об21</t>
  </si>
  <si>
    <t>Об22</t>
  </si>
  <si>
    <t>Об23</t>
  </si>
  <si>
    <t>Об24</t>
  </si>
  <si>
    <t>Об25</t>
  </si>
  <si>
    <t>Об26</t>
  </si>
  <si>
    <t>Об27</t>
  </si>
  <si>
    <t>Об28</t>
  </si>
  <si>
    <t>Об29</t>
  </si>
  <si>
    <t>Об30</t>
  </si>
  <si>
    <t>Об31</t>
  </si>
  <si>
    <t>Об32</t>
  </si>
  <si>
    <t>Об33</t>
  </si>
  <si>
    <t>Об34</t>
  </si>
  <si>
    <t>Об35</t>
  </si>
  <si>
    <t>Об36</t>
  </si>
  <si>
    <t>Об37</t>
  </si>
  <si>
    <t>Об38</t>
  </si>
  <si>
    <t>Об39</t>
  </si>
  <si>
    <t>Об40</t>
  </si>
  <si>
    <t>Об41</t>
  </si>
  <si>
    <t>Об42</t>
  </si>
  <si>
    <t>Об43</t>
  </si>
  <si>
    <t>Об44</t>
  </si>
  <si>
    <t>Об45</t>
  </si>
  <si>
    <t>Об46</t>
  </si>
  <si>
    <t>Об47</t>
  </si>
  <si>
    <t>Об48</t>
  </si>
  <si>
    <t>Об49</t>
  </si>
  <si>
    <t>Об50</t>
  </si>
  <si>
    <t xml:space="preserve">I </t>
  </si>
  <si>
    <t xml:space="preserve">II </t>
  </si>
  <si>
    <t>победитель</t>
  </si>
  <si>
    <t>призер</t>
  </si>
  <si>
    <t>Победитель</t>
  </si>
  <si>
    <t>МБОУ «Гимназия № 3»</t>
  </si>
</sst>
</file>

<file path=xl/styles.xml><?xml version="1.0" encoding="utf-8"?>
<styleSheet xmlns="http://schemas.openxmlformats.org/spreadsheetml/2006/main">
  <numFmts count="1">
    <numFmt numFmtId="164" formatCode="00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5" xfId="0" applyFont="1" applyBorder="1" applyAlignment="1"/>
    <xf numFmtId="0" fontId="4" fillId="0" borderId="0" xfId="0" applyFont="1" applyBorder="1" applyAlignment="1"/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top"/>
    </xf>
    <xf numFmtId="0" fontId="3" fillId="0" borderId="1" xfId="3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top"/>
    </xf>
    <xf numFmtId="0" fontId="2" fillId="0" borderId="1" xfId="5" applyFont="1" applyFill="1" applyBorder="1" applyAlignment="1">
      <alignment horizontal="left" vertical="top"/>
    </xf>
    <xf numFmtId="0" fontId="8" fillId="0" borderId="1" xfId="2" applyFont="1" applyFill="1" applyBorder="1" applyAlignment="1">
      <alignment horizontal="left" vertical="top" wrapText="1"/>
    </xf>
    <xf numFmtId="0" fontId="8" fillId="0" borderId="1" xfId="5" applyFont="1" applyFill="1" applyBorder="1" applyAlignment="1">
      <alignment horizontal="left" vertical="top"/>
    </xf>
    <xf numFmtId="0" fontId="3" fillId="0" borderId="1" xfId="5" applyFont="1" applyFill="1" applyBorder="1" applyAlignment="1">
      <alignment horizontal="left" vertical="top"/>
    </xf>
    <xf numFmtId="0" fontId="2" fillId="0" borderId="1" xfId="6" applyFont="1" applyFill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/>
    </xf>
    <xf numFmtId="0" fontId="7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left" vertical="top"/>
    </xf>
    <xf numFmtId="0" fontId="8" fillId="2" borderId="1" xfId="2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3" fillId="0" borderId="1" xfId="2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3" fillId="2" borderId="4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0" fillId="0" borderId="1" xfId="0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1" fillId="0" borderId="0" xfId="0" applyFont="1" applyAlignment="1"/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7">
    <cellStyle name="Обычный" xfId="0" builtinId="0"/>
    <cellStyle name="Обычный 10" xfId="2"/>
    <cellStyle name="Обычный 11" xfId="4"/>
    <cellStyle name="Обычный 12" xfId="3"/>
    <cellStyle name="Обычный 2" xfId="1"/>
    <cellStyle name="Обычный 3" xfId="6"/>
    <cellStyle name="Обычный 8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zoomScaleNormal="100" workbookViewId="0">
      <selection activeCell="D20" sqref="D20"/>
    </sheetView>
  </sheetViews>
  <sheetFormatPr defaultColWidth="9.140625" defaultRowHeight="17.100000000000001" customHeight="1"/>
  <cols>
    <col min="1" max="1" width="5.28515625" style="4" customWidth="1"/>
    <col min="2" max="2" width="8.28515625" style="4" customWidth="1"/>
    <col min="3" max="3" width="17" style="4" customWidth="1"/>
    <col min="4" max="4" width="14" style="4" customWidth="1"/>
    <col min="5" max="5" width="17.42578125" style="4" customWidth="1"/>
    <col min="6" max="6" width="5.85546875" style="4" hidden="1" customWidth="1"/>
    <col min="7" max="7" width="34" style="4" hidden="1" customWidth="1"/>
    <col min="8" max="8" width="22.85546875" style="4" hidden="1" customWidth="1"/>
    <col min="9" max="10" width="6.42578125" style="4" customWidth="1"/>
    <col min="11" max="11" width="5.5703125" style="4" customWidth="1"/>
    <col min="12" max="12" width="7" style="4" customWidth="1"/>
    <col min="13" max="14" width="7.140625" style="4" customWidth="1"/>
    <col min="15" max="15" width="8" style="4" customWidth="1"/>
    <col min="16" max="16" width="12.140625" style="4" customWidth="1"/>
    <col min="17" max="16384" width="9.140625" style="4"/>
  </cols>
  <sheetData>
    <row r="1" spans="1:17" ht="17.100000000000001" customHeight="1">
      <c r="A1" s="72" t="s">
        <v>104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29"/>
    </row>
    <row r="2" spans="1:17" ht="17.100000000000001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7" ht="48" hidden="1" customHeight="1">
      <c r="A3" s="67" t="s">
        <v>101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7" ht="17.100000000000001" customHeight="1">
      <c r="A4" s="74" t="s">
        <v>105</v>
      </c>
      <c r="B4" s="74"/>
      <c r="C4" s="75"/>
      <c r="D4" s="75"/>
      <c r="E4" s="19"/>
      <c r="F4" s="2"/>
      <c r="G4" s="2"/>
      <c r="H4" s="2"/>
      <c r="I4" s="30"/>
      <c r="J4" s="30"/>
      <c r="K4" s="76"/>
      <c r="L4" s="76"/>
      <c r="M4" s="3"/>
      <c r="N4" s="3"/>
      <c r="O4" s="3"/>
      <c r="P4" s="3"/>
    </row>
    <row r="5" spans="1:17" ht="33.75" customHeight="1">
      <c r="A5" s="31"/>
      <c r="B5" s="31"/>
      <c r="C5" s="30"/>
      <c r="D5" s="30"/>
      <c r="E5" s="30"/>
      <c r="F5" s="30"/>
      <c r="G5" s="30"/>
      <c r="H5" s="30"/>
      <c r="I5" s="80" t="s">
        <v>100</v>
      </c>
      <c r="J5" s="80"/>
      <c r="K5" s="80" t="s">
        <v>99</v>
      </c>
      <c r="L5" s="80"/>
      <c r="M5" s="80"/>
      <c r="N5" s="47"/>
      <c r="O5" s="48"/>
      <c r="P5" s="48"/>
    </row>
    <row r="6" spans="1:17" ht="17.100000000000001" customHeight="1">
      <c r="A6" s="77" t="s">
        <v>0</v>
      </c>
      <c r="B6" s="77" t="s">
        <v>7</v>
      </c>
      <c r="C6" s="77" t="s">
        <v>1</v>
      </c>
      <c r="D6" s="77" t="s">
        <v>2</v>
      </c>
      <c r="E6" s="77" t="s">
        <v>3</v>
      </c>
      <c r="F6" s="77" t="s">
        <v>4</v>
      </c>
      <c r="G6" s="77" t="s">
        <v>5</v>
      </c>
      <c r="H6" s="78" t="s">
        <v>6</v>
      </c>
      <c r="I6" s="65" t="s">
        <v>11</v>
      </c>
      <c r="J6" s="66"/>
      <c r="K6" s="65" t="s">
        <v>11</v>
      </c>
      <c r="L6" s="79"/>
      <c r="M6" s="70" t="s">
        <v>8</v>
      </c>
      <c r="N6" s="68" t="s">
        <v>102</v>
      </c>
      <c r="O6" s="70" t="s">
        <v>9</v>
      </c>
      <c r="P6" s="70" t="s">
        <v>10</v>
      </c>
      <c r="Q6" s="5"/>
    </row>
    <row r="7" spans="1:17" ht="15.75" customHeight="1">
      <c r="A7" s="77"/>
      <c r="B7" s="77"/>
      <c r="C7" s="77"/>
      <c r="D7" s="77"/>
      <c r="E7" s="77"/>
      <c r="F7" s="77"/>
      <c r="G7" s="77"/>
      <c r="H7" s="78"/>
      <c r="I7" s="44" t="s">
        <v>12</v>
      </c>
      <c r="J7" s="44" t="s">
        <v>13</v>
      </c>
      <c r="K7" s="44" t="s">
        <v>12</v>
      </c>
      <c r="L7" s="44" t="s">
        <v>13</v>
      </c>
      <c r="M7" s="77"/>
      <c r="N7" s="69"/>
      <c r="O7" s="70"/>
      <c r="P7" s="70"/>
      <c r="Q7" s="5"/>
    </row>
    <row r="8" spans="1:17" ht="17.100000000000001" customHeight="1">
      <c r="A8" s="33">
        <v>1</v>
      </c>
      <c r="B8" s="34" t="s">
        <v>211</v>
      </c>
      <c r="C8" s="37" t="s">
        <v>114</v>
      </c>
      <c r="D8" s="37" t="s">
        <v>115</v>
      </c>
      <c r="E8" s="37" t="s">
        <v>116</v>
      </c>
      <c r="F8" s="37">
        <v>9</v>
      </c>
      <c r="G8" s="36" t="s">
        <v>19</v>
      </c>
      <c r="H8" s="36" t="s">
        <v>20</v>
      </c>
      <c r="I8" s="22">
        <v>29</v>
      </c>
      <c r="J8" s="22">
        <v>66</v>
      </c>
      <c r="K8" s="26">
        <f t="shared" ref="K8:K23" si="0">100*I8/29</f>
        <v>100</v>
      </c>
      <c r="L8" s="26">
        <f t="shared" ref="L8:L23" si="1">100*J8/77</f>
        <v>85.714285714285708</v>
      </c>
      <c r="M8" s="18">
        <f t="shared" ref="M8:M23" si="2">SUM(K8:L8)</f>
        <v>185.71428571428572</v>
      </c>
      <c r="N8" s="18">
        <v>186</v>
      </c>
      <c r="O8" s="18">
        <v>1</v>
      </c>
      <c r="P8" s="27" t="s">
        <v>261</v>
      </c>
      <c r="Q8" s="5"/>
    </row>
    <row r="9" spans="1:17" ht="17.100000000000001" customHeight="1">
      <c r="A9" s="13">
        <v>2</v>
      </c>
      <c r="B9" s="25" t="s">
        <v>212</v>
      </c>
      <c r="C9" s="38" t="s">
        <v>117</v>
      </c>
      <c r="D9" s="38" t="s">
        <v>93</v>
      </c>
      <c r="E9" s="38" t="s">
        <v>87</v>
      </c>
      <c r="F9" s="38">
        <v>9</v>
      </c>
      <c r="G9" s="36" t="s">
        <v>47</v>
      </c>
      <c r="H9" s="36" t="s">
        <v>118</v>
      </c>
      <c r="I9" s="22">
        <v>29</v>
      </c>
      <c r="J9" s="22">
        <v>62</v>
      </c>
      <c r="K9" s="26">
        <f t="shared" si="0"/>
        <v>100</v>
      </c>
      <c r="L9" s="26">
        <f t="shared" si="1"/>
        <v>80.519480519480524</v>
      </c>
      <c r="M9" s="18">
        <f t="shared" si="2"/>
        <v>180.51948051948051</v>
      </c>
      <c r="N9" s="18">
        <v>181</v>
      </c>
      <c r="O9" s="18">
        <v>2</v>
      </c>
      <c r="P9" s="27" t="s">
        <v>262</v>
      </c>
      <c r="Q9" s="5"/>
    </row>
    <row r="10" spans="1:17" ht="17.100000000000001" customHeight="1">
      <c r="A10" s="33">
        <v>3</v>
      </c>
      <c r="B10" s="34" t="s">
        <v>222</v>
      </c>
      <c r="C10" s="37" t="s">
        <v>143</v>
      </c>
      <c r="D10" s="37" t="s">
        <v>144</v>
      </c>
      <c r="E10" s="37" t="s">
        <v>39</v>
      </c>
      <c r="F10" s="37">
        <v>9</v>
      </c>
      <c r="G10" s="36" t="s">
        <v>42</v>
      </c>
      <c r="H10" s="36" t="s">
        <v>20</v>
      </c>
      <c r="I10" s="22">
        <v>29</v>
      </c>
      <c r="J10" s="22">
        <v>59</v>
      </c>
      <c r="K10" s="26">
        <f t="shared" si="0"/>
        <v>100</v>
      </c>
      <c r="L10" s="26">
        <f t="shared" si="1"/>
        <v>76.623376623376629</v>
      </c>
      <c r="M10" s="18">
        <f t="shared" si="2"/>
        <v>176.62337662337663</v>
      </c>
      <c r="N10" s="18">
        <v>177</v>
      </c>
      <c r="O10" s="18">
        <v>3</v>
      </c>
      <c r="P10" s="27" t="s">
        <v>262</v>
      </c>
      <c r="Q10" s="5"/>
    </row>
    <row r="11" spans="1:17" ht="17.100000000000001" customHeight="1">
      <c r="A11" s="13">
        <v>4</v>
      </c>
      <c r="B11" s="25" t="s">
        <v>210</v>
      </c>
      <c r="C11" s="37" t="s">
        <v>111</v>
      </c>
      <c r="D11" s="37" t="s">
        <v>51</v>
      </c>
      <c r="E11" s="37" t="s">
        <v>112</v>
      </c>
      <c r="F11" s="37">
        <v>9</v>
      </c>
      <c r="G11" s="36" t="s">
        <v>113</v>
      </c>
      <c r="H11" s="36" t="s">
        <v>20</v>
      </c>
      <c r="I11" s="22">
        <v>29</v>
      </c>
      <c r="J11" s="22">
        <v>54</v>
      </c>
      <c r="K11" s="26">
        <f t="shared" si="0"/>
        <v>100</v>
      </c>
      <c r="L11" s="26">
        <f t="shared" si="1"/>
        <v>70.129870129870127</v>
      </c>
      <c r="M11" s="18">
        <f t="shared" si="2"/>
        <v>170.12987012987014</v>
      </c>
      <c r="N11" s="18">
        <v>170</v>
      </c>
      <c r="O11" s="18">
        <v>4</v>
      </c>
      <c r="P11" s="27" t="s">
        <v>262</v>
      </c>
      <c r="Q11" s="5"/>
    </row>
    <row r="12" spans="1:17" ht="17.100000000000001" customHeight="1">
      <c r="A12" s="33">
        <v>5</v>
      </c>
      <c r="B12" s="34" t="s">
        <v>213</v>
      </c>
      <c r="C12" s="37" t="s">
        <v>119</v>
      </c>
      <c r="D12" s="37" t="s">
        <v>82</v>
      </c>
      <c r="E12" s="37" t="s">
        <v>68</v>
      </c>
      <c r="F12" s="37">
        <v>9</v>
      </c>
      <c r="G12" s="36" t="s">
        <v>120</v>
      </c>
      <c r="H12" s="36" t="s">
        <v>20</v>
      </c>
      <c r="I12" s="22">
        <v>25</v>
      </c>
      <c r="J12" s="22">
        <v>56</v>
      </c>
      <c r="K12" s="26">
        <f t="shared" si="0"/>
        <v>86.206896551724142</v>
      </c>
      <c r="L12" s="26">
        <f t="shared" si="1"/>
        <v>72.727272727272734</v>
      </c>
      <c r="M12" s="18">
        <f t="shared" si="2"/>
        <v>158.93416927899688</v>
      </c>
      <c r="N12" s="18">
        <v>159</v>
      </c>
      <c r="O12" s="18">
        <v>5</v>
      </c>
      <c r="P12" s="27"/>
      <c r="Q12" s="5"/>
    </row>
    <row r="13" spans="1:17" ht="17.100000000000001" customHeight="1">
      <c r="A13" s="13">
        <v>6</v>
      </c>
      <c r="B13" s="25" t="s">
        <v>216</v>
      </c>
      <c r="C13" s="42" t="s">
        <v>127</v>
      </c>
      <c r="D13" s="42" t="s">
        <v>128</v>
      </c>
      <c r="E13" s="42" t="s">
        <v>129</v>
      </c>
      <c r="F13" s="42">
        <v>9</v>
      </c>
      <c r="G13" s="36" t="s">
        <v>130</v>
      </c>
      <c r="H13" s="36" t="s">
        <v>97</v>
      </c>
      <c r="I13" s="22">
        <v>22</v>
      </c>
      <c r="J13" s="64">
        <v>52</v>
      </c>
      <c r="K13" s="26">
        <f t="shared" si="0"/>
        <v>75.862068965517238</v>
      </c>
      <c r="L13" s="26">
        <f t="shared" si="1"/>
        <v>67.532467532467535</v>
      </c>
      <c r="M13" s="18">
        <f t="shared" si="2"/>
        <v>143.39453649798477</v>
      </c>
      <c r="N13" s="18">
        <v>143</v>
      </c>
      <c r="O13" s="18">
        <v>6</v>
      </c>
      <c r="P13" s="26"/>
      <c r="Q13" s="5"/>
    </row>
    <row r="14" spans="1:17" ht="17.100000000000001" customHeight="1">
      <c r="A14" s="33">
        <v>7</v>
      </c>
      <c r="B14" s="34" t="s">
        <v>214</v>
      </c>
      <c r="C14" s="39" t="s">
        <v>121</v>
      </c>
      <c r="D14" s="39" t="s">
        <v>122</v>
      </c>
      <c r="E14" s="39" t="s">
        <v>75</v>
      </c>
      <c r="F14" s="39">
        <v>9</v>
      </c>
      <c r="G14" s="40" t="s">
        <v>91</v>
      </c>
      <c r="H14" s="36" t="s">
        <v>123</v>
      </c>
      <c r="I14" s="22">
        <v>23</v>
      </c>
      <c r="J14" s="22">
        <v>48</v>
      </c>
      <c r="K14" s="26">
        <f t="shared" si="0"/>
        <v>79.310344827586206</v>
      </c>
      <c r="L14" s="26">
        <f t="shared" si="1"/>
        <v>62.337662337662337</v>
      </c>
      <c r="M14" s="18">
        <f t="shared" si="2"/>
        <v>141.64800716524854</v>
      </c>
      <c r="N14" s="18">
        <v>142</v>
      </c>
      <c r="O14" s="18">
        <v>7</v>
      </c>
      <c r="P14" s="26"/>
      <c r="Q14" s="5"/>
    </row>
    <row r="15" spans="1:17" ht="17.100000000000001" customHeight="1">
      <c r="A15" s="13">
        <v>8</v>
      </c>
      <c r="B15" s="25" t="s">
        <v>217</v>
      </c>
      <c r="C15" s="43" t="s">
        <v>131</v>
      </c>
      <c r="D15" s="43" t="s">
        <v>132</v>
      </c>
      <c r="E15" s="43" t="s">
        <v>46</v>
      </c>
      <c r="F15" s="43">
        <v>9</v>
      </c>
      <c r="G15" s="36" t="s">
        <v>47</v>
      </c>
      <c r="H15" s="36" t="s">
        <v>32</v>
      </c>
      <c r="I15" s="22">
        <v>20</v>
      </c>
      <c r="J15" s="63">
        <v>48</v>
      </c>
      <c r="K15" s="26">
        <f t="shared" si="0"/>
        <v>68.965517241379317</v>
      </c>
      <c r="L15" s="26">
        <f t="shared" si="1"/>
        <v>62.337662337662337</v>
      </c>
      <c r="M15" s="18">
        <f t="shared" si="2"/>
        <v>131.30317957904165</v>
      </c>
      <c r="N15" s="18">
        <v>131</v>
      </c>
      <c r="O15" s="18">
        <v>8</v>
      </c>
      <c r="P15" s="27"/>
      <c r="Q15" s="5"/>
    </row>
    <row r="16" spans="1:17" ht="17.100000000000001" customHeight="1">
      <c r="A16" s="33">
        <v>9</v>
      </c>
      <c r="B16" s="34" t="s">
        <v>218</v>
      </c>
      <c r="C16" s="41" t="s">
        <v>133</v>
      </c>
      <c r="D16" s="41" t="s">
        <v>43</v>
      </c>
      <c r="E16" s="41" t="s">
        <v>86</v>
      </c>
      <c r="F16" s="41">
        <v>9</v>
      </c>
      <c r="G16" s="36" t="s">
        <v>134</v>
      </c>
      <c r="H16" s="36" t="s">
        <v>92</v>
      </c>
      <c r="I16" s="22">
        <v>22</v>
      </c>
      <c r="J16" s="22">
        <v>33</v>
      </c>
      <c r="K16" s="26">
        <f t="shared" si="0"/>
        <v>75.862068965517238</v>
      </c>
      <c r="L16" s="26">
        <f t="shared" si="1"/>
        <v>42.857142857142854</v>
      </c>
      <c r="M16" s="18">
        <f t="shared" si="2"/>
        <v>118.7192118226601</v>
      </c>
      <c r="N16" s="18">
        <v>119</v>
      </c>
      <c r="O16" s="18">
        <v>9</v>
      </c>
      <c r="P16" s="26"/>
      <c r="Q16" s="5"/>
    </row>
    <row r="17" spans="1:17" ht="17.100000000000001" customHeight="1">
      <c r="A17" s="13">
        <v>10</v>
      </c>
      <c r="B17" s="25" t="s">
        <v>223</v>
      </c>
      <c r="C17" s="39" t="s">
        <v>145</v>
      </c>
      <c r="D17" s="39" t="s">
        <v>43</v>
      </c>
      <c r="E17" s="39" t="s">
        <v>46</v>
      </c>
      <c r="F17" s="39">
        <v>9</v>
      </c>
      <c r="G17" s="36" t="s">
        <v>146</v>
      </c>
      <c r="H17" s="36" t="s">
        <v>49</v>
      </c>
      <c r="I17" s="22">
        <v>18</v>
      </c>
      <c r="J17" s="22">
        <v>43</v>
      </c>
      <c r="K17" s="26">
        <f t="shared" si="0"/>
        <v>62.068965517241381</v>
      </c>
      <c r="L17" s="26">
        <f t="shared" si="1"/>
        <v>55.844155844155843</v>
      </c>
      <c r="M17" s="18">
        <f t="shared" si="2"/>
        <v>117.91312136139723</v>
      </c>
      <c r="N17" s="18">
        <v>118</v>
      </c>
      <c r="O17" s="18">
        <v>10</v>
      </c>
      <c r="P17" s="26"/>
      <c r="Q17" s="5"/>
    </row>
    <row r="18" spans="1:17" ht="17.100000000000001" customHeight="1">
      <c r="A18" s="33">
        <v>11</v>
      </c>
      <c r="B18" s="34" t="s">
        <v>220</v>
      </c>
      <c r="C18" s="41" t="s">
        <v>138</v>
      </c>
      <c r="D18" s="41" t="s">
        <v>109</v>
      </c>
      <c r="E18" s="41" t="s">
        <v>87</v>
      </c>
      <c r="F18" s="41">
        <v>9</v>
      </c>
      <c r="G18" s="36" t="s">
        <v>139</v>
      </c>
      <c r="H18" s="36" t="s">
        <v>140</v>
      </c>
      <c r="I18" s="22">
        <v>23</v>
      </c>
      <c r="J18" s="22">
        <v>27</v>
      </c>
      <c r="K18" s="26">
        <f t="shared" si="0"/>
        <v>79.310344827586206</v>
      </c>
      <c r="L18" s="26">
        <f t="shared" si="1"/>
        <v>35.064935064935064</v>
      </c>
      <c r="M18" s="18">
        <f t="shared" si="2"/>
        <v>114.37527989252126</v>
      </c>
      <c r="N18" s="18">
        <v>114</v>
      </c>
      <c r="O18" s="18">
        <v>11</v>
      </c>
      <c r="P18" s="26"/>
      <c r="Q18" s="5"/>
    </row>
    <row r="19" spans="1:17" ht="17.100000000000001" customHeight="1">
      <c r="A19" s="13">
        <v>12</v>
      </c>
      <c r="B19" s="25" t="s">
        <v>209</v>
      </c>
      <c r="C19" s="22" t="s">
        <v>108</v>
      </c>
      <c r="D19" s="22" t="s">
        <v>109</v>
      </c>
      <c r="E19" s="22" t="s">
        <v>46</v>
      </c>
      <c r="F19" s="22">
        <v>9</v>
      </c>
      <c r="G19" s="36" t="s">
        <v>110</v>
      </c>
      <c r="H19" s="36" t="s">
        <v>73</v>
      </c>
      <c r="I19" s="22">
        <v>12</v>
      </c>
      <c r="J19" s="22">
        <v>43</v>
      </c>
      <c r="K19" s="26">
        <f t="shared" si="0"/>
        <v>41.379310344827587</v>
      </c>
      <c r="L19" s="26">
        <f t="shared" si="1"/>
        <v>55.844155844155843</v>
      </c>
      <c r="M19" s="18">
        <f t="shared" si="2"/>
        <v>97.223466188983423</v>
      </c>
      <c r="N19" s="18">
        <v>97</v>
      </c>
      <c r="O19" s="18">
        <v>12</v>
      </c>
      <c r="P19" s="27"/>
      <c r="Q19" s="5"/>
    </row>
    <row r="20" spans="1:17" ht="17.100000000000001" customHeight="1">
      <c r="A20" s="33">
        <v>13</v>
      </c>
      <c r="B20" s="34" t="s">
        <v>219</v>
      </c>
      <c r="C20" s="37" t="s">
        <v>135</v>
      </c>
      <c r="D20" s="37" t="s">
        <v>136</v>
      </c>
      <c r="E20" s="37" t="s">
        <v>46</v>
      </c>
      <c r="F20" s="37">
        <v>9</v>
      </c>
      <c r="G20" s="36" t="s">
        <v>137</v>
      </c>
      <c r="H20" s="36" t="s">
        <v>20</v>
      </c>
      <c r="I20" s="22">
        <v>15</v>
      </c>
      <c r="J20" s="22">
        <v>27</v>
      </c>
      <c r="K20" s="26">
        <f t="shared" si="0"/>
        <v>51.724137931034484</v>
      </c>
      <c r="L20" s="26">
        <f t="shared" si="1"/>
        <v>35.064935064935064</v>
      </c>
      <c r="M20" s="18">
        <f t="shared" si="2"/>
        <v>86.789072995969548</v>
      </c>
      <c r="N20" s="18">
        <v>87</v>
      </c>
      <c r="O20" s="18">
        <v>13</v>
      </c>
      <c r="P20" s="26"/>
      <c r="Q20" s="5"/>
    </row>
    <row r="21" spans="1:17" ht="17.100000000000001" customHeight="1">
      <c r="A21" s="13">
        <v>14</v>
      </c>
      <c r="B21" s="25" t="s">
        <v>221</v>
      </c>
      <c r="C21" s="41" t="s">
        <v>141</v>
      </c>
      <c r="D21" s="41" t="s">
        <v>142</v>
      </c>
      <c r="E21" s="41" t="s">
        <v>83</v>
      </c>
      <c r="F21" s="41">
        <v>9</v>
      </c>
      <c r="G21" s="36" t="s">
        <v>94</v>
      </c>
      <c r="H21" s="36" t="s">
        <v>95</v>
      </c>
      <c r="I21" s="22">
        <v>10</v>
      </c>
      <c r="J21" s="22">
        <v>35</v>
      </c>
      <c r="K21" s="26">
        <f t="shared" si="0"/>
        <v>34.482758620689658</v>
      </c>
      <c r="L21" s="26">
        <f t="shared" si="1"/>
        <v>45.454545454545453</v>
      </c>
      <c r="M21" s="18">
        <f t="shared" si="2"/>
        <v>79.937304075235119</v>
      </c>
      <c r="N21" s="18">
        <v>80</v>
      </c>
      <c r="O21" s="18">
        <v>14</v>
      </c>
      <c r="P21" s="26"/>
      <c r="Q21" s="5"/>
    </row>
    <row r="22" spans="1:17" ht="17.100000000000001" customHeight="1">
      <c r="A22" s="33">
        <v>15</v>
      </c>
      <c r="B22" s="34" t="s">
        <v>215</v>
      </c>
      <c r="C22" s="41" t="s">
        <v>124</v>
      </c>
      <c r="D22" s="41" t="s">
        <v>51</v>
      </c>
      <c r="E22" s="41" t="s">
        <v>39</v>
      </c>
      <c r="F22" s="41">
        <v>9</v>
      </c>
      <c r="G22" s="36" t="s">
        <v>125</v>
      </c>
      <c r="H22" s="36" t="s">
        <v>126</v>
      </c>
      <c r="I22" s="22">
        <v>14</v>
      </c>
      <c r="J22" s="22">
        <v>20</v>
      </c>
      <c r="K22" s="26">
        <f t="shared" si="0"/>
        <v>48.275862068965516</v>
      </c>
      <c r="L22" s="26">
        <f t="shared" si="1"/>
        <v>25.974025974025974</v>
      </c>
      <c r="M22" s="18">
        <f t="shared" si="2"/>
        <v>74.249888042991486</v>
      </c>
      <c r="N22" s="18">
        <v>74</v>
      </c>
      <c r="O22" s="18">
        <v>15</v>
      </c>
      <c r="P22" s="26"/>
      <c r="Q22" s="5"/>
    </row>
    <row r="23" spans="1:17" ht="17.100000000000001" customHeight="1">
      <c r="A23" s="13">
        <v>16</v>
      </c>
      <c r="B23" s="25" t="s">
        <v>224</v>
      </c>
      <c r="C23" s="41" t="s">
        <v>147</v>
      </c>
      <c r="D23" s="41" t="s">
        <v>136</v>
      </c>
      <c r="E23" s="41" t="s">
        <v>31</v>
      </c>
      <c r="F23" s="41">
        <v>9</v>
      </c>
      <c r="G23" s="36" t="s">
        <v>94</v>
      </c>
      <c r="H23" s="36" t="s">
        <v>95</v>
      </c>
      <c r="I23" s="22">
        <v>14</v>
      </c>
      <c r="J23" s="22">
        <v>16</v>
      </c>
      <c r="K23" s="26">
        <f t="shared" si="0"/>
        <v>48.275862068965516</v>
      </c>
      <c r="L23" s="26">
        <f t="shared" si="1"/>
        <v>20.779220779220779</v>
      </c>
      <c r="M23" s="18">
        <f t="shared" si="2"/>
        <v>69.055082848186288</v>
      </c>
      <c r="N23" s="18">
        <v>69</v>
      </c>
      <c r="O23" s="18">
        <v>16</v>
      </c>
      <c r="P23" s="26"/>
      <c r="Q23" s="5"/>
    </row>
    <row r="24" spans="1:17" ht="17.100000000000001" customHeight="1">
      <c r="A24" s="14"/>
      <c r="B24" s="14"/>
      <c r="C24" s="14"/>
      <c r="D24" s="14"/>
      <c r="E24" s="21"/>
      <c r="F24" s="1"/>
      <c r="G24" s="1"/>
      <c r="H24" s="1"/>
      <c r="I24" s="1"/>
      <c r="J24" s="1"/>
      <c r="K24" s="5"/>
      <c r="L24" s="5"/>
      <c r="M24" s="5"/>
      <c r="N24" s="5"/>
      <c r="O24" s="5"/>
      <c r="P24" s="5"/>
      <c r="Q24" s="5"/>
    </row>
    <row r="25" spans="1:17" ht="17.100000000000001" customHeight="1">
      <c r="A25" s="1"/>
      <c r="B25" s="1"/>
      <c r="C25" s="1" t="s">
        <v>14</v>
      </c>
      <c r="D25" s="1"/>
      <c r="E25" s="71" t="s">
        <v>15</v>
      </c>
      <c r="F25" s="71"/>
      <c r="G25" s="71"/>
      <c r="H25" s="1"/>
      <c r="I25" s="1"/>
      <c r="J25" s="1"/>
      <c r="K25" s="5"/>
      <c r="L25" s="5"/>
      <c r="M25" s="5"/>
      <c r="N25" s="5"/>
      <c r="O25" s="5"/>
      <c r="P25" s="5"/>
      <c r="Q25" s="5"/>
    </row>
    <row r="26" spans="1:17" ht="17.100000000000001" customHeight="1">
      <c r="A26" s="1"/>
      <c r="B26" s="1"/>
      <c r="C26" s="1" t="s">
        <v>16</v>
      </c>
      <c r="D26" s="1"/>
      <c r="E26" s="5"/>
      <c r="F26" s="1"/>
      <c r="G26" s="1"/>
      <c r="H26" s="1"/>
      <c r="I26" s="1"/>
      <c r="J26" s="1"/>
      <c r="K26" s="5"/>
      <c r="L26" s="5"/>
      <c r="M26" s="5"/>
      <c r="N26" s="5"/>
      <c r="O26" s="5"/>
      <c r="P26" s="5"/>
      <c r="Q26" s="5"/>
    </row>
    <row r="27" spans="1:17" ht="17.100000000000001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7.10000000000000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7.100000000000001" customHeight="1"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7.100000000000001" customHeight="1"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7.100000000000001" customHeight="1"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7.100000000000001" customHeight="1"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7.100000000000001" customHeight="1"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7.100000000000001" customHeight="1"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7.100000000000001" customHeight="1"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7.100000000000001" customHeight="1"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7.100000000000001" customHeight="1"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7.100000000000001" customHeight="1"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7.100000000000001" customHeight="1"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7.100000000000001" customHeight="1"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7.100000000000001" customHeight="1"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7.100000000000001" customHeight="1"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7.100000000000001" customHeight="1"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7.100000000000001" customHeight="1"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7.10000000000000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7.10000000000000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7.10000000000000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7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7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7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7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7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7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7.10000000000000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7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7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7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7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7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7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7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7.10000000000000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7.10000000000000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7.10000000000000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7.10000000000000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7.10000000000000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7.10000000000000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7.10000000000000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7.100000000000001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7.10000000000000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</sheetData>
  <sortState ref="A8:Q23">
    <sortCondition descending="1" ref="M8:M23"/>
  </sortState>
  <mergeCells count="21">
    <mergeCell ref="E25:G25"/>
    <mergeCell ref="A1:M1"/>
    <mergeCell ref="A4:D4"/>
    <mergeCell ref="K4:L4"/>
    <mergeCell ref="A6:A7"/>
    <mergeCell ref="C6:C7"/>
    <mergeCell ref="D6:D7"/>
    <mergeCell ref="E6:E7"/>
    <mergeCell ref="F6:F7"/>
    <mergeCell ref="G6:G7"/>
    <mergeCell ref="H6:H7"/>
    <mergeCell ref="K6:L6"/>
    <mergeCell ref="M6:M7"/>
    <mergeCell ref="B6:B7"/>
    <mergeCell ref="K5:M5"/>
    <mergeCell ref="I5:J5"/>
    <mergeCell ref="I6:J6"/>
    <mergeCell ref="A3:P3"/>
    <mergeCell ref="N6:N7"/>
    <mergeCell ref="O6:O7"/>
    <mergeCell ref="P6:P7"/>
  </mergeCells>
  <pageMargins left="0.7" right="0.7" top="0.75" bottom="0.75" header="0.3" footer="0.3"/>
  <pageSetup paperSize="9" scale="77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opLeftCell="A4" zoomScaleNormal="100" workbookViewId="0">
      <selection activeCell="A7" sqref="A7:A23"/>
    </sheetView>
  </sheetViews>
  <sheetFormatPr defaultColWidth="9.140625" defaultRowHeight="17.100000000000001" customHeight="1"/>
  <cols>
    <col min="1" max="1" width="5.140625" style="4" customWidth="1"/>
    <col min="2" max="2" width="7.5703125" style="4" customWidth="1"/>
    <col min="3" max="3" width="16" style="4" customWidth="1"/>
    <col min="4" max="4" width="12.42578125" style="4" customWidth="1"/>
    <col min="5" max="5" width="19.140625" style="4" hidden="1" customWidth="1"/>
    <col min="6" max="6" width="5.85546875" style="4" customWidth="1"/>
    <col min="7" max="7" width="34.7109375" style="4" customWidth="1"/>
    <col min="8" max="8" width="24" style="4" customWidth="1"/>
    <col min="9" max="9" width="8" style="4" customWidth="1"/>
    <col min="10" max="10" width="7.85546875" style="4" customWidth="1"/>
    <col min="11" max="11" width="5.85546875" style="4" customWidth="1"/>
    <col min="12" max="12" width="8.42578125" style="4" customWidth="1"/>
    <col min="13" max="13" width="9.7109375" style="4" customWidth="1"/>
    <col min="14" max="14" width="7.5703125" style="4" customWidth="1"/>
    <col min="15" max="15" width="6.28515625" style="4" customWidth="1"/>
    <col min="16" max="16" width="13.42578125" style="4" customWidth="1"/>
    <col min="17" max="16384" width="9.140625" style="4"/>
  </cols>
  <sheetData>
    <row r="1" spans="1:17" ht="17.100000000000001" customHeight="1">
      <c r="A1" s="9" t="s">
        <v>107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7" ht="17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ht="56.25" hidden="1" customHeight="1">
      <c r="A3" s="81" t="s">
        <v>101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7" ht="28.5" customHeight="1">
      <c r="A4" s="15" t="s">
        <v>105</v>
      </c>
      <c r="B4" s="16"/>
      <c r="C4" s="11"/>
      <c r="D4" s="12"/>
      <c r="E4" s="2"/>
      <c r="F4" s="2"/>
      <c r="G4" s="2"/>
      <c r="H4" s="2"/>
      <c r="I4" s="84" t="s">
        <v>100</v>
      </c>
      <c r="J4" s="85"/>
      <c r="K4" s="80" t="s">
        <v>99</v>
      </c>
      <c r="L4" s="80"/>
      <c r="M4" s="80"/>
      <c r="N4" s="47"/>
      <c r="O4" s="48"/>
      <c r="P4" s="48"/>
    </row>
    <row r="5" spans="1:17" ht="17.100000000000001" customHeight="1">
      <c r="A5" s="77" t="s">
        <v>0</v>
      </c>
      <c r="B5" s="82" t="s">
        <v>7</v>
      </c>
      <c r="C5" s="77" t="s">
        <v>1</v>
      </c>
      <c r="D5" s="77" t="s">
        <v>2</v>
      </c>
      <c r="E5" s="77" t="s">
        <v>3</v>
      </c>
      <c r="F5" s="77" t="s">
        <v>4</v>
      </c>
      <c r="G5" s="77" t="s">
        <v>5</v>
      </c>
      <c r="H5" s="77" t="s">
        <v>6</v>
      </c>
      <c r="I5" s="65" t="s">
        <v>11</v>
      </c>
      <c r="J5" s="79"/>
      <c r="K5" s="65" t="s">
        <v>11</v>
      </c>
      <c r="L5" s="79"/>
      <c r="M5" s="49"/>
      <c r="N5" s="49"/>
      <c r="O5" s="70" t="s">
        <v>9</v>
      </c>
      <c r="P5" s="70" t="s">
        <v>10</v>
      </c>
      <c r="Q5" s="5"/>
    </row>
    <row r="6" spans="1:17" ht="29.25" customHeight="1">
      <c r="A6" s="77"/>
      <c r="B6" s="83"/>
      <c r="C6" s="77"/>
      <c r="D6" s="77"/>
      <c r="E6" s="77"/>
      <c r="F6" s="77"/>
      <c r="G6" s="77"/>
      <c r="H6" s="77"/>
      <c r="I6" s="59" t="s">
        <v>259</v>
      </c>
      <c r="J6" s="59" t="s">
        <v>260</v>
      </c>
      <c r="K6" s="44" t="s">
        <v>12</v>
      </c>
      <c r="L6" s="44" t="s">
        <v>13</v>
      </c>
      <c r="M6" s="44" t="s">
        <v>103</v>
      </c>
      <c r="N6" s="44" t="s">
        <v>102</v>
      </c>
      <c r="O6" s="70"/>
      <c r="P6" s="70"/>
      <c r="Q6" s="5"/>
    </row>
    <row r="7" spans="1:17" ht="18.75" customHeight="1">
      <c r="A7" s="17">
        <v>1</v>
      </c>
      <c r="B7" s="20" t="s">
        <v>226</v>
      </c>
      <c r="C7" s="37" t="s">
        <v>50</v>
      </c>
      <c r="D7" s="37" t="s">
        <v>51</v>
      </c>
      <c r="E7" s="37" t="s">
        <v>18</v>
      </c>
      <c r="F7" s="37">
        <v>10</v>
      </c>
      <c r="G7" s="36" t="s">
        <v>19</v>
      </c>
      <c r="H7" s="36" t="s">
        <v>20</v>
      </c>
      <c r="I7" s="28">
        <v>25</v>
      </c>
      <c r="J7" s="28">
        <v>58</v>
      </c>
      <c r="K7" s="28">
        <f t="shared" ref="K7:K21" si="0">100*I7/29</f>
        <v>86.206896551724142</v>
      </c>
      <c r="L7" s="28">
        <f>100*J7/79</f>
        <v>73.417721518987335</v>
      </c>
      <c r="M7" s="28">
        <f t="shared" ref="M7:M21" si="1">SUM(K7:L7)</f>
        <v>159.62461807071148</v>
      </c>
      <c r="N7" s="45">
        <v>160</v>
      </c>
      <c r="O7" s="28">
        <v>1</v>
      </c>
      <c r="P7" s="26" t="s">
        <v>263</v>
      </c>
      <c r="Q7" s="5"/>
    </row>
    <row r="8" spans="1:17" ht="16.5" customHeight="1">
      <c r="A8" s="17">
        <v>2</v>
      </c>
      <c r="B8" s="20" t="s">
        <v>232</v>
      </c>
      <c r="C8" s="41" t="s">
        <v>161</v>
      </c>
      <c r="D8" s="41" t="s">
        <v>38</v>
      </c>
      <c r="E8" s="41" t="s">
        <v>31</v>
      </c>
      <c r="F8" s="41">
        <v>10</v>
      </c>
      <c r="G8" s="36" t="s">
        <v>264</v>
      </c>
      <c r="H8" s="36" t="s">
        <v>126</v>
      </c>
      <c r="I8" s="28">
        <v>27</v>
      </c>
      <c r="J8" s="28">
        <v>50</v>
      </c>
      <c r="K8" s="28">
        <f>100*I8/29</f>
        <v>93.103448275862064</v>
      </c>
      <c r="L8" s="28">
        <f>100*J8/79</f>
        <v>63.291139240506332</v>
      </c>
      <c r="M8" s="28">
        <f>SUM(K8:L8)</f>
        <v>156.3945875163684</v>
      </c>
      <c r="N8" s="45">
        <v>156</v>
      </c>
      <c r="O8" s="28">
        <v>1</v>
      </c>
      <c r="P8" s="26" t="s">
        <v>263</v>
      </c>
      <c r="Q8" s="5"/>
    </row>
    <row r="9" spans="1:17" ht="17.100000000000001" customHeight="1">
      <c r="A9" s="17">
        <v>3</v>
      </c>
      <c r="B9" s="20" t="s">
        <v>240</v>
      </c>
      <c r="C9" s="41" t="s">
        <v>21</v>
      </c>
      <c r="D9" s="41" t="s">
        <v>22</v>
      </c>
      <c r="E9" s="41" t="s">
        <v>23</v>
      </c>
      <c r="F9" s="41">
        <v>10</v>
      </c>
      <c r="G9" s="36" t="s">
        <v>24</v>
      </c>
      <c r="H9" s="36" t="s">
        <v>25</v>
      </c>
      <c r="I9" s="28">
        <v>27</v>
      </c>
      <c r="J9" s="28">
        <v>50</v>
      </c>
      <c r="K9" s="28">
        <f>100*I9/29</f>
        <v>93.103448275862064</v>
      </c>
      <c r="L9" s="28">
        <f>100*J9/79</f>
        <v>63.291139240506332</v>
      </c>
      <c r="M9" s="28">
        <f>SUM(K9:L9)</f>
        <v>156.3945875163684</v>
      </c>
      <c r="N9" s="45">
        <v>156</v>
      </c>
      <c r="O9" s="28">
        <v>1</v>
      </c>
      <c r="P9" s="26" t="s">
        <v>263</v>
      </c>
      <c r="Q9" s="5"/>
    </row>
    <row r="10" spans="1:17" ht="17.100000000000001" customHeight="1">
      <c r="A10" s="17">
        <v>4</v>
      </c>
      <c r="B10" s="20" t="s">
        <v>231</v>
      </c>
      <c r="C10" s="41" t="s">
        <v>157</v>
      </c>
      <c r="D10" s="41" t="s">
        <v>158</v>
      </c>
      <c r="E10" s="41" t="s">
        <v>75</v>
      </c>
      <c r="F10" s="41">
        <v>10</v>
      </c>
      <c r="G10" s="40" t="s">
        <v>159</v>
      </c>
      <c r="H10" s="36" t="s">
        <v>160</v>
      </c>
      <c r="I10" s="28">
        <v>27</v>
      </c>
      <c r="J10" s="28">
        <v>44</v>
      </c>
      <c r="K10" s="28">
        <f>100*I10/29</f>
        <v>93.103448275862064</v>
      </c>
      <c r="L10" s="28">
        <f>100*J10/79</f>
        <v>55.696202531645568</v>
      </c>
      <c r="M10" s="28">
        <f>SUM(K10:L10)</f>
        <v>148.79965080750765</v>
      </c>
      <c r="N10" s="45">
        <v>149</v>
      </c>
      <c r="O10" s="28">
        <v>2</v>
      </c>
      <c r="P10" s="26"/>
      <c r="Q10" s="5"/>
    </row>
    <row r="11" spans="1:17" ht="17.100000000000001" customHeight="1">
      <c r="A11" s="17">
        <v>5</v>
      </c>
      <c r="B11" s="20" t="s">
        <v>228</v>
      </c>
      <c r="C11" s="37" t="s">
        <v>37</v>
      </c>
      <c r="D11" s="37" t="s">
        <v>38</v>
      </c>
      <c r="E11" s="37" t="s">
        <v>39</v>
      </c>
      <c r="F11" s="37">
        <v>10</v>
      </c>
      <c r="G11" s="36" t="s">
        <v>19</v>
      </c>
      <c r="H11" s="36" t="s">
        <v>20</v>
      </c>
      <c r="I11" s="28">
        <v>26</v>
      </c>
      <c r="J11" s="28">
        <v>46.5</v>
      </c>
      <c r="K11" s="28">
        <f>100*I11/29</f>
        <v>89.65517241379311</v>
      </c>
      <c r="L11" s="28">
        <f>100*J11/79</f>
        <v>58.860759493670884</v>
      </c>
      <c r="M11" s="28">
        <f>SUM(K11:L11)</f>
        <v>148.51593190746399</v>
      </c>
      <c r="N11" s="45">
        <v>149</v>
      </c>
      <c r="O11" s="28">
        <v>2</v>
      </c>
      <c r="P11" s="26"/>
      <c r="Q11" s="5"/>
    </row>
    <row r="12" spans="1:17" ht="17.100000000000001" customHeight="1">
      <c r="A12" s="17">
        <v>6</v>
      </c>
      <c r="B12" s="20" t="s">
        <v>227</v>
      </c>
      <c r="C12" s="42" t="s">
        <v>52</v>
      </c>
      <c r="D12" s="42" t="s">
        <v>53</v>
      </c>
      <c r="E12" s="42" t="s">
        <v>54</v>
      </c>
      <c r="F12" s="42">
        <v>10</v>
      </c>
      <c r="G12" s="36" t="s">
        <v>55</v>
      </c>
      <c r="H12" s="36" t="s">
        <v>56</v>
      </c>
      <c r="I12" s="28">
        <v>24</v>
      </c>
      <c r="J12" s="28">
        <v>51</v>
      </c>
      <c r="K12" s="28">
        <f>100*I12/29</f>
        <v>82.758620689655174</v>
      </c>
      <c r="L12" s="28">
        <f>100*J12/79</f>
        <v>64.556962025316452</v>
      </c>
      <c r="M12" s="28">
        <f>SUM(K12:L12)</f>
        <v>147.31558271497164</v>
      </c>
      <c r="N12" s="45">
        <v>147</v>
      </c>
      <c r="O12" s="28">
        <v>3</v>
      </c>
      <c r="P12" s="26"/>
      <c r="Q12" s="5"/>
    </row>
    <row r="13" spans="1:17" ht="17.100000000000001" customHeight="1">
      <c r="A13" s="17">
        <v>7</v>
      </c>
      <c r="B13" s="20" t="s">
        <v>229</v>
      </c>
      <c r="C13" s="22" t="s">
        <v>151</v>
      </c>
      <c r="D13" s="22" t="s">
        <v>152</v>
      </c>
      <c r="E13" s="22" t="s">
        <v>46</v>
      </c>
      <c r="F13" s="22">
        <v>10</v>
      </c>
      <c r="G13" s="36" t="s">
        <v>153</v>
      </c>
      <c r="H13" s="36" t="s">
        <v>154</v>
      </c>
      <c r="I13" s="28">
        <v>25</v>
      </c>
      <c r="J13" s="28">
        <v>46.5</v>
      </c>
      <c r="K13" s="28">
        <f>100*I13/29</f>
        <v>86.206896551724142</v>
      </c>
      <c r="L13" s="28">
        <f>100*J13/79</f>
        <v>58.860759493670884</v>
      </c>
      <c r="M13" s="28">
        <f>SUM(K13:L13)</f>
        <v>145.06765604539504</v>
      </c>
      <c r="N13" s="45">
        <v>145</v>
      </c>
      <c r="O13" s="28">
        <v>3</v>
      </c>
      <c r="P13" s="26"/>
      <c r="Q13" s="5"/>
    </row>
    <row r="14" spans="1:17" ht="17.100000000000001" customHeight="1">
      <c r="A14" s="17">
        <v>8</v>
      </c>
      <c r="B14" s="20" t="s">
        <v>239</v>
      </c>
      <c r="C14" s="24" t="s">
        <v>33</v>
      </c>
      <c r="D14" s="24" t="s">
        <v>34</v>
      </c>
      <c r="E14" s="24" t="s">
        <v>35</v>
      </c>
      <c r="F14" s="24">
        <v>10</v>
      </c>
      <c r="G14" s="36" t="s">
        <v>36</v>
      </c>
      <c r="H14" s="36" t="s">
        <v>20</v>
      </c>
      <c r="I14" s="28">
        <v>24</v>
      </c>
      <c r="J14" s="28">
        <v>48</v>
      </c>
      <c r="K14" s="28">
        <f>100*I14/29</f>
        <v>82.758620689655174</v>
      </c>
      <c r="L14" s="28">
        <f>100*J14/79</f>
        <v>60.759493670886073</v>
      </c>
      <c r="M14" s="28">
        <f>SUM(K14:L14)</f>
        <v>143.51811436054123</v>
      </c>
      <c r="N14" s="45">
        <v>144</v>
      </c>
      <c r="O14" s="28">
        <v>5</v>
      </c>
      <c r="P14" s="26"/>
      <c r="Q14" s="5"/>
    </row>
    <row r="15" spans="1:17" ht="17.100000000000001" customHeight="1">
      <c r="A15" s="17">
        <v>9</v>
      </c>
      <c r="B15" s="20" t="s">
        <v>233</v>
      </c>
      <c r="C15" s="41" t="s">
        <v>163</v>
      </c>
      <c r="D15" s="41" t="s">
        <v>164</v>
      </c>
      <c r="E15" s="41" t="s">
        <v>41</v>
      </c>
      <c r="F15" s="42">
        <v>10</v>
      </c>
      <c r="G15" s="40" t="s">
        <v>159</v>
      </c>
      <c r="H15" s="36" t="s">
        <v>160</v>
      </c>
      <c r="I15" s="28">
        <v>26</v>
      </c>
      <c r="J15" s="28">
        <v>38</v>
      </c>
      <c r="K15" s="28">
        <f>100*I15/29</f>
        <v>89.65517241379311</v>
      </c>
      <c r="L15" s="28">
        <f>100*J15/79</f>
        <v>48.101265822784811</v>
      </c>
      <c r="M15" s="28">
        <f>SUM(K15:L15)</f>
        <v>137.75643823657794</v>
      </c>
      <c r="N15" s="45">
        <v>138</v>
      </c>
      <c r="O15" s="28">
        <v>6</v>
      </c>
      <c r="P15" s="26"/>
      <c r="Q15" s="5"/>
    </row>
    <row r="16" spans="1:17" ht="17.100000000000001" customHeight="1">
      <c r="A16" s="17">
        <v>10</v>
      </c>
      <c r="B16" s="20" t="s">
        <v>225</v>
      </c>
      <c r="C16" s="24" t="s">
        <v>148</v>
      </c>
      <c r="D16" s="24" t="s">
        <v>149</v>
      </c>
      <c r="E16" s="24" t="s">
        <v>150</v>
      </c>
      <c r="F16" s="24">
        <v>10</v>
      </c>
      <c r="G16" s="36" t="s">
        <v>72</v>
      </c>
      <c r="H16" s="36" t="s">
        <v>73</v>
      </c>
      <c r="I16" s="28">
        <v>24</v>
      </c>
      <c r="J16" s="28">
        <v>41.5</v>
      </c>
      <c r="K16" s="28">
        <f>100*I16/29</f>
        <v>82.758620689655174</v>
      </c>
      <c r="L16" s="28">
        <f>100*J16/79</f>
        <v>52.531645569620252</v>
      </c>
      <c r="M16" s="28">
        <f>SUM(K16:L16)</f>
        <v>135.29026625927543</v>
      </c>
      <c r="N16" s="45">
        <v>135</v>
      </c>
      <c r="O16" s="28">
        <v>7</v>
      </c>
      <c r="P16" s="26"/>
      <c r="Q16" s="5"/>
    </row>
    <row r="17" spans="1:17" ht="17.100000000000001" customHeight="1">
      <c r="A17" s="17">
        <v>11</v>
      </c>
      <c r="B17" s="20" t="s">
        <v>230</v>
      </c>
      <c r="C17" s="37" t="s">
        <v>155</v>
      </c>
      <c r="D17" s="37" t="s">
        <v>156</v>
      </c>
      <c r="E17" s="37" t="s">
        <v>39</v>
      </c>
      <c r="F17" s="37">
        <v>10</v>
      </c>
      <c r="G17" s="36" t="s">
        <v>61</v>
      </c>
      <c r="H17" s="36" t="s">
        <v>20</v>
      </c>
      <c r="I17" s="28">
        <v>22</v>
      </c>
      <c r="J17" s="28">
        <v>43</v>
      </c>
      <c r="K17" s="28">
        <f>100*I17/29</f>
        <v>75.862068965517238</v>
      </c>
      <c r="L17" s="28">
        <f>100*J17/79</f>
        <v>54.430379746835442</v>
      </c>
      <c r="M17" s="28">
        <f>SUM(K17:L17)</f>
        <v>130.29244871235267</v>
      </c>
      <c r="N17" s="45">
        <v>130</v>
      </c>
      <c r="O17" s="28">
        <v>8</v>
      </c>
      <c r="P17" s="26"/>
      <c r="Q17" s="5"/>
    </row>
    <row r="18" spans="1:17" ht="16.5" customHeight="1">
      <c r="A18" s="17">
        <v>12</v>
      </c>
      <c r="B18" s="20" t="s">
        <v>234</v>
      </c>
      <c r="C18" s="41" t="s">
        <v>165</v>
      </c>
      <c r="D18" s="41" t="s">
        <v>166</v>
      </c>
      <c r="E18" s="41" t="s">
        <v>167</v>
      </c>
      <c r="F18" s="41">
        <v>10</v>
      </c>
      <c r="G18" s="36" t="s">
        <v>162</v>
      </c>
      <c r="H18" s="36" t="s">
        <v>126</v>
      </c>
      <c r="I18" s="28">
        <v>24</v>
      </c>
      <c r="J18" s="28">
        <v>36</v>
      </c>
      <c r="K18" s="28">
        <f>100*I18/29</f>
        <v>82.758620689655174</v>
      </c>
      <c r="L18" s="28">
        <f>100*J18/79</f>
        <v>45.569620253164558</v>
      </c>
      <c r="M18" s="28">
        <f>SUM(K18:L18)</f>
        <v>128.32824094281972</v>
      </c>
      <c r="N18" s="45">
        <v>128</v>
      </c>
      <c r="O18" s="28">
        <v>9</v>
      </c>
      <c r="P18" s="26"/>
      <c r="Q18" s="5"/>
    </row>
    <row r="19" spans="1:17" ht="16.5" customHeight="1">
      <c r="A19" s="17">
        <v>13</v>
      </c>
      <c r="B19" s="20" t="s">
        <v>237</v>
      </c>
      <c r="C19" s="42" t="s">
        <v>175</v>
      </c>
      <c r="D19" s="42" t="s">
        <v>17</v>
      </c>
      <c r="E19" s="42" t="s">
        <v>41</v>
      </c>
      <c r="F19" s="42">
        <v>10</v>
      </c>
      <c r="G19" s="36" t="s">
        <v>139</v>
      </c>
      <c r="H19" s="36" t="s">
        <v>140</v>
      </c>
      <c r="I19" s="28">
        <v>24</v>
      </c>
      <c r="J19" s="28">
        <v>25.5</v>
      </c>
      <c r="K19" s="28">
        <f>100*I19/29</f>
        <v>82.758620689655174</v>
      </c>
      <c r="L19" s="28">
        <f>100*J19/79</f>
        <v>32.278481012658226</v>
      </c>
      <c r="M19" s="28">
        <f>SUM(K19:L19)</f>
        <v>115.03710170231341</v>
      </c>
      <c r="N19" s="45">
        <v>115</v>
      </c>
      <c r="O19" s="28">
        <v>10</v>
      </c>
      <c r="P19" s="26"/>
      <c r="Q19" s="5"/>
    </row>
    <row r="20" spans="1:17" s="57" customFormat="1" ht="16.5" customHeight="1">
      <c r="A20" s="17">
        <v>14</v>
      </c>
      <c r="B20" s="20" t="s">
        <v>235</v>
      </c>
      <c r="C20" s="42" t="s">
        <v>168</v>
      </c>
      <c r="D20" s="42" t="s">
        <v>169</v>
      </c>
      <c r="E20" s="42" t="s">
        <v>84</v>
      </c>
      <c r="F20" s="42">
        <v>10</v>
      </c>
      <c r="G20" s="36" t="s">
        <v>94</v>
      </c>
      <c r="H20" s="36" t="s">
        <v>95</v>
      </c>
      <c r="I20" s="28">
        <v>19</v>
      </c>
      <c r="J20" s="28">
        <v>32</v>
      </c>
      <c r="K20" s="28">
        <f>100*I20/29</f>
        <v>65.517241379310349</v>
      </c>
      <c r="L20" s="28">
        <f>100*J20/79</f>
        <v>40.506329113924053</v>
      </c>
      <c r="M20" s="28">
        <f>SUM(K20:L20)</f>
        <v>106.0235704932344</v>
      </c>
      <c r="N20" s="45">
        <v>106</v>
      </c>
      <c r="O20" s="28">
        <v>11</v>
      </c>
      <c r="P20" s="26"/>
      <c r="Q20" s="5"/>
    </row>
    <row r="21" spans="1:17" ht="16.5" customHeight="1">
      <c r="A21" s="17">
        <v>15</v>
      </c>
      <c r="B21" s="20" t="s">
        <v>236</v>
      </c>
      <c r="C21" s="42" t="s">
        <v>170</v>
      </c>
      <c r="D21" s="42" t="s">
        <v>171</v>
      </c>
      <c r="E21" s="42" t="s">
        <v>172</v>
      </c>
      <c r="F21" s="42">
        <v>10</v>
      </c>
      <c r="G21" s="36" t="s">
        <v>173</v>
      </c>
      <c r="H21" s="36" t="s">
        <v>174</v>
      </c>
      <c r="I21" s="28">
        <v>16</v>
      </c>
      <c r="J21" s="28">
        <v>40</v>
      </c>
      <c r="K21" s="28">
        <f>100*I21/29</f>
        <v>55.172413793103445</v>
      </c>
      <c r="L21" s="28">
        <f>100*J21/79</f>
        <v>50.632911392405063</v>
      </c>
      <c r="M21" s="28">
        <f>SUM(K21:L21)</f>
        <v>105.80532518550851</v>
      </c>
      <c r="N21" s="45">
        <v>106</v>
      </c>
      <c r="O21" s="28">
        <v>11</v>
      </c>
      <c r="P21" s="26"/>
      <c r="Q21" s="5"/>
    </row>
    <row r="22" spans="1:17" ht="16.5" customHeight="1">
      <c r="A22" s="17">
        <v>16</v>
      </c>
      <c r="B22" s="52" t="s">
        <v>238</v>
      </c>
      <c r="C22" s="53" t="s">
        <v>176</v>
      </c>
      <c r="D22" s="53" t="s">
        <v>177</v>
      </c>
      <c r="E22" s="53" t="s">
        <v>178</v>
      </c>
      <c r="F22" s="53">
        <v>10</v>
      </c>
      <c r="G22" s="54" t="s">
        <v>179</v>
      </c>
      <c r="H22" s="54" t="s">
        <v>180</v>
      </c>
      <c r="I22" s="45" t="s">
        <v>98</v>
      </c>
      <c r="J22" s="45"/>
      <c r="K22" s="28"/>
      <c r="L22" s="28"/>
      <c r="M22" s="28"/>
      <c r="N22" s="45"/>
      <c r="O22" s="45"/>
      <c r="P22" s="55"/>
      <c r="Q22" s="56"/>
    </row>
    <row r="23" spans="1:17" s="61" customFormat="1" ht="16.5" customHeight="1">
      <c r="A23" s="17">
        <v>17</v>
      </c>
      <c r="B23" s="52"/>
      <c r="C23" s="24" t="s">
        <v>26</v>
      </c>
      <c r="D23" s="24" t="s">
        <v>27</v>
      </c>
      <c r="E23" s="24" t="s">
        <v>28</v>
      </c>
      <c r="F23" s="24">
        <v>10</v>
      </c>
      <c r="G23" s="60" t="s">
        <v>29</v>
      </c>
      <c r="H23" s="60" t="s">
        <v>20</v>
      </c>
      <c r="I23" s="45" t="s">
        <v>98</v>
      </c>
      <c r="J23" s="62"/>
      <c r="K23" s="28"/>
      <c r="L23" s="28"/>
      <c r="M23" s="45"/>
      <c r="N23" s="45"/>
      <c r="O23" s="45"/>
      <c r="P23" s="55"/>
      <c r="Q23" s="56"/>
    </row>
    <row r="24" spans="1:17" ht="16.5" customHeight="1">
      <c r="A24" s="1"/>
      <c r="B24" s="1"/>
      <c r="C24" s="1"/>
      <c r="D24" s="1"/>
      <c r="E24" s="1"/>
      <c r="F24" s="1"/>
      <c r="G24" s="1"/>
      <c r="H24" s="1"/>
      <c r="I24" s="5"/>
      <c r="J24" s="5"/>
      <c r="K24" s="5"/>
      <c r="L24" s="5"/>
      <c r="M24" s="5"/>
      <c r="N24" s="5"/>
      <c r="O24" s="5"/>
      <c r="P24" s="5"/>
      <c r="Q24" s="5"/>
    </row>
    <row r="25" spans="1:17" ht="17.100000000000001" customHeight="1">
      <c r="A25" s="1"/>
      <c r="B25" s="1"/>
      <c r="C25" s="1" t="s">
        <v>14</v>
      </c>
      <c r="D25" s="1"/>
      <c r="E25" s="71" t="s">
        <v>15</v>
      </c>
      <c r="F25" s="71"/>
      <c r="G25" s="71"/>
      <c r="H25" s="1"/>
      <c r="I25" s="5"/>
      <c r="J25" s="5"/>
      <c r="K25" s="5"/>
      <c r="L25" s="5"/>
      <c r="M25" s="5"/>
      <c r="N25" s="5"/>
      <c r="O25" s="5"/>
      <c r="P25" s="5"/>
      <c r="Q25" s="5"/>
    </row>
    <row r="26" spans="1:17" ht="17.100000000000001" customHeight="1">
      <c r="A26" s="5"/>
      <c r="B26" s="1"/>
      <c r="C26" s="1" t="s">
        <v>16</v>
      </c>
      <c r="D26" s="1"/>
      <c r="E26" s="1"/>
      <c r="F26" s="1"/>
      <c r="G26" s="1"/>
      <c r="H26" s="1"/>
      <c r="I26" s="5"/>
      <c r="J26" s="5"/>
      <c r="K26" s="5"/>
      <c r="L26" s="5"/>
      <c r="M26" s="5"/>
      <c r="N26" s="5"/>
      <c r="O26" s="5"/>
      <c r="P26" s="5"/>
      <c r="Q26" s="5"/>
    </row>
    <row r="27" spans="1:17" ht="17.100000000000001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7.10000000000000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7.10000000000000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7.10000000000000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7.10000000000000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7.100000000000001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7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7.10000000000000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7.10000000000000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7.10000000000000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7.10000000000000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7.10000000000000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7.10000000000000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7.10000000000000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7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7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7.10000000000000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7.10000000000000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7.10000000000000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7.10000000000000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7.10000000000000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7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7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7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7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7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7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7.10000000000000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7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7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7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7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7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7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7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7.10000000000000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7.10000000000000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7.10000000000000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7.10000000000000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7.10000000000000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7.10000000000000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7.10000000000000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7.100000000000001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7.100000000000001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7:17" ht="17.100000000000001" customHeight="1">
      <c r="Q81" s="5"/>
    </row>
    <row r="82" spans="17:17" ht="17.100000000000001" customHeight="1">
      <c r="Q82" s="5"/>
    </row>
  </sheetData>
  <sortState ref="A8:Q22">
    <sortCondition descending="1" ref="M8:M22"/>
  </sortState>
  <mergeCells count="16">
    <mergeCell ref="E25:G25"/>
    <mergeCell ref="I4:J4"/>
    <mergeCell ref="G5:G6"/>
    <mergeCell ref="H5:H6"/>
    <mergeCell ref="I5:J5"/>
    <mergeCell ref="E5:E6"/>
    <mergeCell ref="F5:F6"/>
    <mergeCell ref="A3:P3"/>
    <mergeCell ref="O5:O6"/>
    <mergeCell ref="P5:P6"/>
    <mergeCell ref="K5:L5"/>
    <mergeCell ref="K4:M4"/>
    <mergeCell ref="A5:A6"/>
    <mergeCell ref="C5:C6"/>
    <mergeCell ref="D5:D6"/>
    <mergeCell ref="B5:B6"/>
  </mergeCells>
  <pageMargins left="0.7" right="0.7" top="0.75" bottom="0.75" header="0.3" footer="0.3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topLeftCell="A7" zoomScale="88" zoomScaleNormal="88" workbookViewId="0">
      <selection activeCell="B27" sqref="B27"/>
    </sheetView>
  </sheetViews>
  <sheetFormatPr defaultColWidth="9.140625" defaultRowHeight="17.100000000000001" customHeight="1"/>
  <cols>
    <col min="1" max="1" width="5.28515625" style="4" customWidth="1"/>
    <col min="2" max="2" width="9.28515625" style="4" customWidth="1"/>
    <col min="3" max="3" width="14.140625" style="4" customWidth="1"/>
    <col min="4" max="4" width="12.7109375" style="4" customWidth="1"/>
    <col min="5" max="5" width="16.42578125" style="4" hidden="1" customWidth="1"/>
    <col min="6" max="6" width="5.85546875" style="4" customWidth="1"/>
    <col min="7" max="7" width="41" style="4" customWidth="1"/>
    <col min="8" max="8" width="26.140625" style="4" customWidth="1"/>
    <col min="9" max="9" width="7" style="4" customWidth="1"/>
    <col min="10" max="10" width="8" style="4" customWidth="1"/>
    <col min="11" max="13" width="7.42578125" style="4" customWidth="1"/>
    <col min="14" max="14" width="6.140625" style="4" customWidth="1"/>
    <col min="15" max="15" width="8.28515625" style="4" customWidth="1"/>
    <col min="16" max="16" width="13" style="4" customWidth="1"/>
    <col min="17" max="16384" width="9.140625" style="4"/>
  </cols>
  <sheetData>
    <row r="1" spans="1:17" ht="17.100000000000001" customHeight="1">
      <c r="A1" s="9" t="s">
        <v>106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7" ht="17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7" ht="17.100000000000001" customHeight="1">
      <c r="A3" s="74" t="s">
        <v>105</v>
      </c>
      <c r="B3" s="75"/>
      <c r="C3" s="75"/>
      <c r="D3" s="75"/>
      <c r="E3" s="2"/>
      <c r="F3" s="2"/>
      <c r="G3" s="2"/>
      <c r="H3" s="2"/>
      <c r="I3" s="76"/>
      <c r="J3" s="76"/>
      <c r="K3" s="3"/>
      <c r="L3" s="3"/>
      <c r="M3" s="3"/>
      <c r="N3" s="3"/>
      <c r="O3" s="3"/>
      <c r="P3" s="3"/>
    </row>
    <row r="4" spans="1:17" ht="17.100000000000001" customHeight="1">
      <c r="A4" s="31"/>
      <c r="B4" s="30"/>
      <c r="C4" s="30"/>
      <c r="D4" s="30"/>
      <c r="E4" s="30"/>
      <c r="F4" s="30"/>
      <c r="G4" s="30"/>
      <c r="H4" s="30"/>
      <c r="I4" s="30"/>
      <c r="J4" s="30"/>
      <c r="K4" s="3"/>
      <c r="L4" s="3"/>
      <c r="M4" s="3"/>
      <c r="N4" s="3"/>
      <c r="O4" s="3"/>
      <c r="P4" s="3"/>
    </row>
    <row r="5" spans="1:17" ht="40.5" hidden="1" customHeight="1">
      <c r="A5" s="89" t="s">
        <v>101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7" ht="34.5" customHeight="1">
      <c r="A6" s="32"/>
      <c r="B6" s="32"/>
      <c r="C6" s="32"/>
      <c r="D6" s="32"/>
      <c r="E6" s="32"/>
      <c r="F6" s="32"/>
      <c r="G6" s="32"/>
      <c r="H6" s="32"/>
      <c r="I6" s="86" t="s">
        <v>100</v>
      </c>
      <c r="J6" s="86"/>
      <c r="K6" s="86" t="s">
        <v>99</v>
      </c>
      <c r="L6" s="86"/>
      <c r="M6" s="86"/>
      <c r="N6" s="50"/>
      <c r="O6" s="48"/>
      <c r="P6" s="48"/>
    </row>
    <row r="7" spans="1:17" ht="17.100000000000001" customHeight="1">
      <c r="A7" s="77" t="s">
        <v>0</v>
      </c>
      <c r="B7" s="77" t="s">
        <v>7</v>
      </c>
      <c r="C7" s="77" t="s">
        <v>1</v>
      </c>
      <c r="D7" s="77" t="s">
        <v>2</v>
      </c>
      <c r="E7" s="77" t="s">
        <v>3</v>
      </c>
      <c r="F7" s="77" t="s">
        <v>4</v>
      </c>
      <c r="G7" s="77" t="s">
        <v>5</v>
      </c>
      <c r="H7" s="77" t="s">
        <v>6</v>
      </c>
      <c r="I7" s="65" t="s">
        <v>11</v>
      </c>
      <c r="J7" s="79"/>
      <c r="K7" s="87" t="s">
        <v>11</v>
      </c>
      <c r="L7" s="88"/>
      <c r="M7" s="68" t="s">
        <v>8</v>
      </c>
      <c r="N7" s="51"/>
      <c r="O7" s="70" t="s">
        <v>9</v>
      </c>
      <c r="P7" s="70" t="s">
        <v>10</v>
      </c>
      <c r="Q7" s="5"/>
    </row>
    <row r="8" spans="1:17" ht="17.100000000000001" customHeight="1">
      <c r="A8" s="77"/>
      <c r="B8" s="77"/>
      <c r="C8" s="77"/>
      <c r="D8" s="77"/>
      <c r="E8" s="77"/>
      <c r="F8" s="77"/>
      <c r="G8" s="77"/>
      <c r="H8" s="77"/>
      <c r="I8" s="44" t="s">
        <v>12</v>
      </c>
      <c r="J8" s="44" t="s">
        <v>13</v>
      </c>
      <c r="K8" s="44" t="s">
        <v>12</v>
      </c>
      <c r="L8" s="44" t="s">
        <v>13</v>
      </c>
      <c r="M8" s="69"/>
      <c r="N8" s="58" t="s">
        <v>102</v>
      </c>
      <c r="O8" s="70"/>
      <c r="P8" s="70"/>
      <c r="Q8" s="5"/>
    </row>
    <row r="9" spans="1:17" ht="17.100000000000001" customHeight="1">
      <c r="A9" s="18">
        <v>1</v>
      </c>
      <c r="B9" s="35" t="s">
        <v>247</v>
      </c>
      <c r="C9" s="37" t="s">
        <v>89</v>
      </c>
      <c r="D9" s="37" t="s">
        <v>90</v>
      </c>
      <c r="E9" s="37" t="s">
        <v>46</v>
      </c>
      <c r="F9" s="37">
        <v>11</v>
      </c>
      <c r="G9" s="36" t="s">
        <v>19</v>
      </c>
      <c r="H9" s="36" t="s">
        <v>20</v>
      </c>
      <c r="I9" s="26">
        <v>29</v>
      </c>
      <c r="J9" s="26">
        <v>65</v>
      </c>
      <c r="K9" s="26">
        <f t="shared" ref="K9" si="0">100*I9/29</f>
        <v>100</v>
      </c>
      <c r="L9" s="26">
        <f>100*J9/76</f>
        <v>85.526315789473685</v>
      </c>
      <c r="M9" s="26">
        <f t="shared" ref="M9" si="1">SUM(K9:L9)</f>
        <v>185.5263157894737</v>
      </c>
      <c r="N9" s="26">
        <v>186</v>
      </c>
      <c r="O9" s="18">
        <v>1</v>
      </c>
      <c r="P9" s="26" t="s">
        <v>261</v>
      </c>
      <c r="Q9" s="5"/>
    </row>
    <row r="10" spans="1:17" ht="17.100000000000001" customHeight="1">
      <c r="A10" s="18">
        <v>2</v>
      </c>
      <c r="B10" s="35" t="s">
        <v>248</v>
      </c>
      <c r="C10" s="22" t="s">
        <v>57</v>
      </c>
      <c r="D10" s="22" t="s">
        <v>58</v>
      </c>
      <c r="E10" s="22" t="s">
        <v>35</v>
      </c>
      <c r="F10" s="22">
        <v>11</v>
      </c>
      <c r="G10" s="36" t="s">
        <v>59</v>
      </c>
      <c r="H10" s="36" t="s">
        <v>60</v>
      </c>
      <c r="I10" s="26">
        <v>29</v>
      </c>
      <c r="J10" s="26">
        <v>58</v>
      </c>
      <c r="K10" s="26">
        <f t="shared" ref="K10:K25" si="2">100*I10/29</f>
        <v>100</v>
      </c>
      <c r="L10" s="26">
        <f t="shared" ref="L10:L25" si="3">100*J10/76</f>
        <v>76.315789473684205</v>
      </c>
      <c r="M10" s="26">
        <f t="shared" ref="M10:M25" si="4">SUM(K10:L10)</f>
        <v>176.31578947368422</v>
      </c>
      <c r="N10" s="26">
        <v>176</v>
      </c>
      <c r="O10" s="18">
        <v>2</v>
      </c>
      <c r="P10" s="26" t="s">
        <v>262</v>
      </c>
      <c r="Q10" s="5"/>
    </row>
    <row r="11" spans="1:17" ht="17.100000000000001" customHeight="1">
      <c r="A11" s="18">
        <v>3</v>
      </c>
      <c r="B11" s="35" t="s">
        <v>250</v>
      </c>
      <c r="C11" s="37" t="s">
        <v>191</v>
      </c>
      <c r="D11" s="37" t="s">
        <v>40</v>
      </c>
      <c r="E11" s="37" t="s">
        <v>41</v>
      </c>
      <c r="F11" s="37">
        <v>11</v>
      </c>
      <c r="G11" s="40" t="s">
        <v>96</v>
      </c>
      <c r="H11" s="36" t="s">
        <v>20</v>
      </c>
      <c r="I11" s="26">
        <v>29</v>
      </c>
      <c r="J11" s="26">
        <v>58</v>
      </c>
      <c r="K11" s="26">
        <f t="shared" si="2"/>
        <v>100</v>
      </c>
      <c r="L11" s="26">
        <f t="shared" si="3"/>
        <v>76.315789473684205</v>
      </c>
      <c r="M11" s="26">
        <f t="shared" si="4"/>
        <v>176.31578947368422</v>
      </c>
      <c r="N11" s="26">
        <v>176</v>
      </c>
      <c r="O11" s="18">
        <v>2</v>
      </c>
      <c r="P11" s="26" t="s">
        <v>262</v>
      </c>
      <c r="Q11" s="5"/>
    </row>
    <row r="12" spans="1:17" ht="17.100000000000001" customHeight="1">
      <c r="A12" s="18">
        <v>4</v>
      </c>
      <c r="B12" s="35" t="s">
        <v>240</v>
      </c>
      <c r="C12" s="22" t="s">
        <v>85</v>
      </c>
      <c r="D12" s="23" t="s">
        <v>38</v>
      </c>
      <c r="E12" s="24" t="s">
        <v>86</v>
      </c>
      <c r="F12" s="22">
        <v>11</v>
      </c>
      <c r="G12" s="22" t="s">
        <v>44</v>
      </c>
      <c r="H12" s="36" t="s">
        <v>20</v>
      </c>
      <c r="I12" s="26">
        <v>27</v>
      </c>
      <c r="J12" s="26">
        <v>61</v>
      </c>
      <c r="K12" s="26">
        <f t="shared" si="2"/>
        <v>93.103448275862064</v>
      </c>
      <c r="L12" s="26">
        <f t="shared" si="3"/>
        <v>80.263157894736835</v>
      </c>
      <c r="M12" s="26">
        <f t="shared" si="4"/>
        <v>173.36660617059891</v>
      </c>
      <c r="N12" s="26">
        <v>173</v>
      </c>
      <c r="O12" s="18">
        <v>3</v>
      </c>
      <c r="P12" s="26" t="s">
        <v>262</v>
      </c>
      <c r="Q12" s="5"/>
    </row>
    <row r="13" spans="1:17" ht="15" customHeight="1">
      <c r="A13" s="18">
        <v>5</v>
      </c>
      <c r="B13" s="35" t="s">
        <v>244</v>
      </c>
      <c r="C13" s="42" t="s">
        <v>185</v>
      </c>
      <c r="D13" s="42" t="s">
        <v>45</v>
      </c>
      <c r="E13" s="42" t="s">
        <v>54</v>
      </c>
      <c r="F13" s="42">
        <v>11</v>
      </c>
      <c r="G13" s="36" t="s">
        <v>88</v>
      </c>
      <c r="H13" s="36" t="s">
        <v>186</v>
      </c>
      <c r="I13" s="26">
        <v>29</v>
      </c>
      <c r="J13" s="26">
        <v>53</v>
      </c>
      <c r="K13" s="26">
        <f t="shared" si="2"/>
        <v>100</v>
      </c>
      <c r="L13" s="26">
        <f t="shared" si="3"/>
        <v>69.736842105263165</v>
      </c>
      <c r="M13" s="26">
        <f t="shared" si="4"/>
        <v>169.73684210526318</v>
      </c>
      <c r="N13" s="26">
        <v>170</v>
      </c>
      <c r="O13" s="18">
        <v>4</v>
      </c>
      <c r="P13" s="26"/>
      <c r="Q13" s="5"/>
    </row>
    <row r="14" spans="1:17" ht="17.100000000000001" customHeight="1">
      <c r="A14" s="18">
        <v>6</v>
      </c>
      <c r="B14" s="35" t="s">
        <v>257</v>
      </c>
      <c r="C14" s="24" t="s">
        <v>74</v>
      </c>
      <c r="D14" s="24" t="s">
        <v>30</v>
      </c>
      <c r="E14" s="24" t="s">
        <v>75</v>
      </c>
      <c r="F14" s="24">
        <v>11</v>
      </c>
      <c r="G14" s="36" t="s">
        <v>19</v>
      </c>
      <c r="H14" s="36" t="s">
        <v>20</v>
      </c>
      <c r="I14" s="26">
        <v>27</v>
      </c>
      <c r="J14" s="26">
        <v>58</v>
      </c>
      <c r="K14" s="26">
        <f t="shared" si="2"/>
        <v>93.103448275862064</v>
      </c>
      <c r="L14" s="26">
        <f t="shared" si="3"/>
        <v>76.315789473684205</v>
      </c>
      <c r="M14" s="26">
        <f t="shared" si="4"/>
        <v>169.41923774954626</v>
      </c>
      <c r="N14" s="26">
        <v>169</v>
      </c>
      <c r="O14" s="18">
        <v>5</v>
      </c>
      <c r="P14" s="26"/>
      <c r="Q14" s="5"/>
    </row>
    <row r="15" spans="1:17" ht="17.100000000000001" customHeight="1">
      <c r="A15" s="18">
        <v>7</v>
      </c>
      <c r="B15" s="35" t="s">
        <v>251</v>
      </c>
      <c r="C15" s="41" t="s">
        <v>192</v>
      </c>
      <c r="D15" s="41" t="s">
        <v>193</v>
      </c>
      <c r="E15" s="41" t="s">
        <v>194</v>
      </c>
      <c r="F15" s="41">
        <v>11</v>
      </c>
      <c r="G15" s="36" t="s">
        <v>195</v>
      </c>
      <c r="H15" s="36" t="s">
        <v>196</v>
      </c>
      <c r="I15" s="26">
        <v>29</v>
      </c>
      <c r="J15" s="26">
        <v>47</v>
      </c>
      <c r="K15" s="26">
        <f t="shared" si="2"/>
        <v>100</v>
      </c>
      <c r="L15" s="26">
        <f t="shared" si="3"/>
        <v>61.842105263157897</v>
      </c>
      <c r="M15" s="26">
        <f t="shared" si="4"/>
        <v>161.84210526315789</v>
      </c>
      <c r="N15" s="26">
        <v>162</v>
      </c>
      <c r="O15" s="18">
        <v>6</v>
      </c>
      <c r="P15" s="26"/>
      <c r="Q15" s="5"/>
    </row>
    <row r="16" spans="1:17" ht="17.100000000000001" customHeight="1">
      <c r="A16" s="18">
        <v>8</v>
      </c>
      <c r="B16" s="35" t="s">
        <v>255</v>
      </c>
      <c r="C16" s="37" t="s">
        <v>66</v>
      </c>
      <c r="D16" s="37" t="s">
        <v>67</v>
      </c>
      <c r="E16" s="37" t="s">
        <v>68</v>
      </c>
      <c r="F16" s="37">
        <v>11</v>
      </c>
      <c r="G16" s="36" t="s">
        <v>19</v>
      </c>
      <c r="H16" s="36" t="s">
        <v>20</v>
      </c>
      <c r="I16" s="26">
        <v>26</v>
      </c>
      <c r="J16" s="26">
        <v>49</v>
      </c>
      <c r="K16" s="26">
        <f t="shared" si="2"/>
        <v>89.65517241379311</v>
      </c>
      <c r="L16" s="26">
        <f t="shared" si="3"/>
        <v>64.473684210526315</v>
      </c>
      <c r="M16" s="26">
        <f t="shared" si="4"/>
        <v>154.12885662431944</v>
      </c>
      <c r="N16" s="26">
        <v>154</v>
      </c>
      <c r="O16" s="18">
        <v>7</v>
      </c>
      <c r="P16" s="26"/>
      <c r="Q16" s="5"/>
    </row>
    <row r="17" spans="1:17" ht="17.100000000000001" customHeight="1">
      <c r="A17" s="18">
        <v>9</v>
      </c>
      <c r="B17" s="35" t="s">
        <v>246</v>
      </c>
      <c r="C17" s="42" t="s">
        <v>187</v>
      </c>
      <c r="D17" s="42" t="s">
        <v>109</v>
      </c>
      <c r="E17" s="42" t="s">
        <v>81</v>
      </c>
      <c r="F17" s="42">
        <v>11</v>
      </c>
      <c r="G17" s="36" t="s">
        <v>134</v>
      </c>
      <c r="H17" s="36" t="s">
        <v>92</v>
      </c>
      <c r="I17" s="26">
        <v>27</v>
      </c>
      <c r="J17" s="26">
        <v>45</v>
      </c>
      <c r="K17" s="26">
        <f t="shared" si="2"/>
        <v>93.103448275862064</v>
      </c>
      <c r="L17" s="26">
        <f t="shared" si="3"/>
        <v>59.210526315789473</v>
      </c>
      <c r="M17" s="26">
        <f t="shared" si="4"/>
        <v>152.31397459165154</v>
      </c>
      <c r="N17" s="26">
        <v>152</v>
      </c>
      <c r="O17" s="18">
        <v>8</v>
      </c>
      <c r="P17" s="26"/>
      <c r="Q17" s="5"/>
    </row>
    <row r="18" spans="1:17" ht="17.100000000000001" customHeight="1">
      <c r="A18" s="18">
        <v>10</v>
      </c>
      <c r="B18" s="35" t="s">
        <v>258</v>
      </c>
      <c r="C18" s="37" t="s">
        <v>80</v>
      </c>
      <c r="D18" s="37" t="s">
        <v>48</v>
      </c>
      <c r="E18" s="37" t="s">
        <v>81</v>
      </c>
      <c r="F18" s="37">
        <v>11</v>
      </c>
      <c r="G18" s="60" t="s">
        <v>207</v>
      </c>
      <c r="H18" s="60" t="s">
        <v>20</v>
      </c>
      <c r="I18" s="26">
        <v>29</v>
      </c>
      <c r="J18" s="26">
        <v>37</v>
      </c>
      <c r="K18" s="26">
        <f t="shared" si="2"/>
        <v>100</v>
      </c>
      <c r="L18" s="26">
        <f t="shared" si="3"/>
        <v>48.684210526315788</v>
      </c>
      <c r="M18" s="26">
        <f t="shared" si="4"/>
        <v>148.68421052631578</v>
      </c>
      <c r="N18" s="26">
        <v>149</v>
      </c>
      <c r="O18" s="18">
        <v>9</v>
      </c>
      <c r="P18" s="26"/>
      <c r="Q18" s="5"/>
    </row>
    <row r="19" spans="1:17" ht="19.5" customHeight="1">
      <c r="A19" s="18">
        <v>11</v>
      </c>
      <c r="B19" s="35" t="s">
        <v>253</v>
      </c>
      <c r="C19" s="42" t="s">
        <v>199</v>
      </c>
      <c r="D19" s="42" t="s">
        <v>38</v>
      </c>
      <c r="E19" s="42" t="s">
        <v>200</v>
      </c>
      <c r="F19" s="42">
        <v>11</v>
      </c>
      <c r="G19" s="36" t="s">
        <v>201</v>
      </c>
      <c r="H19" s="36" t="s">
        <v>202</v>
      </c>
      <c r="I19" s="26">
        <v>25</v>
      </c>
      <c r="J19" s="26">
        <v>45</v>
      </c>
      <c r="K19" s="26">
        <f t="shared" si="2"/>
        <v>86.206896551724142</v>
      </c>
      <c r="L19" s="26">
        <f t="shared" si="3"/>
        <v>59.210526315789473</v>
      </c>
      <c r="M19" s="26">
        <f t="shared" si="4"/>
        <v>145.41742286751361</v>
      </c>
      <c r="N19" s="26">
        <v>145</v>
      </c>
      <c r="O19" s="18">
        <v>10</v>
      </c>
      <c r="P19" s="26"/>
      <c r="Q19" s="5"/>
    </row>
    <row r="20" spans="1:17" ht="17.100000000000001" customHeight="1">
      <c r="A20" s="18">
        <v>12</v>
      </c>
      <c r="B20" s="35" t="s">
        <v>245</v>
      </c>
      <c r="C20" s="42" t="s">
        <v>62</v>
      </c>
      <c r="D20" s="42" t="s">
        <v>51</v>
      </c>
      <c r="E20" s="42" t="s">
        <v>63</v>
      </c>
      <c r="F20" s="42">
        <v>11</v>
      </c>
      <c r="G20" s="36" t="s">
        <v>64</v>
      </c>
      <c r="H20" s="36" t="s">
        <v>65</v>
      </c>
      <c r="I20" s="26">
        <v>22</v>
      </c>
      <c r="J20" s="26">
        <v>44</v>
      </c>
      <c r="K20" s="26">
        <f t="shared" si="2"/>
        <v>75.862068965517238</v>
      </c>
      <c r="L20" s="26">
        <f t="shared" si="3"/>
        <v>57.89473684210526</v>
      </c>
      <c r="M20" s="26">
        <f t="shared" si="4"/>
        <v>133.7568058076225</v>
      </c>
      <c r="N20" s="26">
        <v>133</v>
      </c>
      <c r="O20" s="18">
        <v>11</v>
      </c>
      <c r="P20" s="26"/>
      <c r="Q20" s="5"/>
    </row>
    <row r="21" spans="1:17" ht="17.100000000000001" customHeight="1">
      <c r="A21" s="18">
        <v>13</v>
      </c>
      <c r="B21" s="35" t="s">
        <v>242</v>
      </c>
      <c r="C21" s="24" t="s">
        <v>69</v>
      </c>
      <c r="D21" s="24" t="s">
        <v>70</v>
      </c>
      <c r="E21" s="24" t="s">
        <v>71</v>
      </c>
      <c r="F21" s="24">
        <v>11</v>
      </c>
      <c r="G21" s="36" t="s">
        <v>72</v>
      </c>
      <c r="H21" s="36" t="s">
        <v>73</v>
      </c>
      <c r="I21" s="26">
        <v>20</v>
      </c>
      <c r="J21" s="26">
        <v>46</v>
      </c>
      <c r="K21" s="26">
        <f t="shared" si="2"/>
        <v>68.965517241379317</v>
      </c>
      <c r="L21" s="26">
        <f t="shared" si="3"/>
        <v>60.526315789473685</v>
      </c>
      <c r="M21" s="26">
        <f t="shared" si="4"/>
        <v>129.491833030853</v>
      </c>
      <c r="N21" s="26">
        <v>130</v>
      </c>
      <c r="O21" s="18">
        <v>12</v>
      </c>
      <c r="P21" s="26"/>
      <c r="Q21" s="5"/>
    </row>
    <row r="22" spans="1:17" ht="17.100000000000001" customHeight="1">
      <c r="A22" s="18">
        <v>14</v>
      </c>
      <c r="B22" s="35" t="s">
        <v>241</v>
      </c>
      <c r="C22" s="37" t="s">
        <v>181</v>
      </c>
      <c r="D22" s="37" t="s">
        <v>43</v>
      </c>
      <c r="E22" s="37" t="s">
        <v>182</v>
      </c>
      <c r="F22" s="37">
        <v>11</v>
      </c>
      <c r="G22" s="36" t="s">
        <v>183</v>
      </c>
      <c r="H22" s="36" t="s">
        <v>20</v>
      </c>
      <c r="I22" s="26">
        <v>27</v>
      </c>
      <c r="J22" s="26">
        <v>25</v>
      </c>
      <c r="K22" s="26">
        <f t="shared" si="2"/>
        <v>93.103448275862064</v>
      </c>
      <c r="L22" s="26">
        <f t="shared" si="3"/>
        <v>32.89473684210526</v>
      </c>
      <c r="M22" s="26">
        <f t="shared" si="4"/>
        <v>125.99818511796732</v>
      </c>
      <c r="N22" s="26">
        <v>126</v>
      </c>
      <c r="O22" s="18">
        <v>13</v>
      </c>
      <c r="P22" s="26"/>
      <c r="Q22" s="5"/>
    </row>
    <row r="23" spans="1:17" ht="17.100000000000001" customHeight="1">
      <c r="A23" s="18">
        <v>15</v>
      </c>
      <c r="B23" s="35" t="s">
        <v>254</v>
      </c>
      <c r="C23" s="42" t="s">
        <v>203</v>
      </c>
      <c r="D23" s="42" t="s">
        <v>45</v>
      </c>
      <c r="E23" s="42" t="s">
        <v>182</v>
      </c>
      <c r="F23" s="42">
        <v>11</v>
      </c>
      <c r="G23" s="36" t="s">
        <v>64</v>
      </c>
      <c r="H23" s="36" t="s">
        <v>65</v>
      </c>
      <c r="I23" s="26">
        <v>24</v>
      </c>
      <c r="J23" s="26">
        <v>30</v>
      </c>
      <c r="K23" s="26">
        <f t="shared" si="2"/>
        <v>82.758620689655174</v>
      </c>
      <c r="L23" s="26">
        <f t="shared" si="3"/>
        <v>39.473684210526315</v>
      </c>
      <c r="M23" s="26">
        <f t="shared" si="4"/>
        <v>122.23230490018149</v>
      </c>
      <c r="N23" s="26">
        <v>122</v>
      </c>
      <c r="O23" s="18">
        <v>14</v>
      </c>
      <c r="P23" s="26"/>
      <c r="Q23" s="5"/>
    </row>
    <row r="24" spans="1:17" ht="17.100000000000001" customHeight="1">
      <c r="A24" s="18">
        <v>16</v>
      </c>
      <c r="B24" s="35" t="s">
        <v>252</v>
      </c>
      <c r="C24" s="41" t="s">
        <v>197</v>
      </c>
      <c r="D24" s="41" t="s">
        <v>198</v>
      </c>
      <c r="E24" s="41" t="s">
        <v>31</v>
      </c>
      <c r="F24" s="41">
        <v>11</v>
      </c>
      <c r="G24" s="36" t="s">
        <v>189</v>
      </c>
      <c r="H24" s="36" t="s">
        <v>190</v>
      </c>
      <c r="I24" s="26">
        <v>25</v>
      </c>
      <c r="J24" s="26">
        <v>25</v>
      </c>
      <c r="K24" s="26">
        <f t="shared" si="2"/>
        <v>86.206896551724142</v>
      </c>
      <c r="L24" s="26">
        <f t="shared" si="3"/>
        <v>32.89473684210526</v>
      </c>
      <c r="M24" s="26">
        <f t="shared" si="4"/>
        <v>119.1016333938294</v>
      </c>
      <c r="N24" s="26">
        <v>119</v>
      </c>
      <c r="O24" s="18">
        <v>15</v>
      </c>
      <c r="P24" s="26"/>
      <c r="Q24" s="5"/>
    </row>
    <row r="25" spans="1:17" ht="17.100000000000001" customHeight="1">
      <c r="A25" s="18">
        <v>17</v>
      </c>
      <c r="B25" s="35" t="s">
        <v>243</v>
      </c>
      <c r="C25" s="42" t="s">
        <v>184</v>
      </c>
      <c r="D25" s="42" t="s">
        <v>17</v>
      </c>
      <c r="E25" s="42" t="s">
        <v>41</v>
      </c>
      <c r="F25" s="42">
        <v>11</v>
      </c>
      <c r="G25" s="36" t="s">
        <v>134</v>
      </c>
      <c r="H25" s="36" t="s">
        <v>92</v>
      </c>
      <c r="I25" s="26">
        <v>16</v>
      </c>
      <c r="J25" s="26">
        <v>35</v>
      </c>
      <c r="K25" s="26">
        <f t="shared" si="2"/>
        <v>55.172413793103445</v>
      </c>
      <c r="L25" s="26">
        <f t="shared" si="3"/>
        <v>46.05263157894737</v>
      </c>
      <c r="M25" s="26">
        <f t="shared" si="4"/>
        <v>101.22504537205081</v>
      </c>
      <c r="N25" s="26">
        <v>101</v>
      </c>
      <c r="O25" s="18">
        <v>16</v>
      </c>
      <c r="P25" s="26"/>
      <c r="Q25" s="5"/>
    </row>
    <row r="26" spans="1:17" ht="17.100000000000001" customHeight="1">
      <c r="A26" s="18">
        <v>18</v>
      </c>
      <c r="B26" s="35" t="s">
        <v>249</v>
      </c>
      <c r="C26" s="41" t="s">
        <v>188</v>
      </c>
      <c r="D26" s="41" t="s">
        <v>45</v>
      </c>
      <c r="E26" s="41" t="s">
        <v>112</v>
      </c>
      <c r="F26" s="41">
        <v>11</v>
      </c>
      <c r="G26" s="36" t="s">
        <v>189</v>
      </c>
      <c r="H26" s="36" t="s">
        <v>190</v>
      </c>
      <c r="I26" s="26"/>
      <c r="J26" s="26"/>
      <c r="K26" s="26"/>
      <c r="L26" s="26"/>
      <c r="M26" s="26"/>
      <c r="N26" s="26"/>
      <c r="O26" s="18"/>
      <c r="P26" s="26"/>
      <c r="Q26" s="5"/>
    </row>
    <row r="27" spans="1:17" s="61" customFormat="1" ht="17.100000000000001" customHeight="1">
      <c r="A27" s="18">
        <v>19</v>
      </c>
      <c r="B27" s="35" t="s">
        <v>256</v>
      </c>
      <c r="C27" s="45" t="s">
        <v>204</v>
      </c>
      <c r="D27" s="46" t="s">
        <v>76</v>
      </c>
      <c r="E27" s="46" t="s">
        <v>54</v>
      </c>
      <c r="F27" s="37">
        <v>9</v>
      </c>
      <c r="G27" s="46" t="s">
        <v>205</v>
      </c>
      <c r="H27" s="45" t="s">
        <v>206</v>
      </c>
      <c r="I27" s="26"/>
      <c r="J27" s="26"/>
      <c r="K27" s="26"/>
      <c r="L27" s="26"/>
      <c r="M27" s="26"/>
      <c r="N27" s="26"/>
      <c r="O27" s="18"/>
      <c r="P27" s="26"/>
      <c r="Q27" s="5"/>
    </row>
    <row r="28" spans="1:17" s="61" customFormat="1" ht="17.100000000000001" customHeight="1">
      <c r="A28" s="18">
        <v>20</v>
      </c>
      <c r="B28" s="35"/>
      <c r="C28" s="24" t="s">
        <v>208</v>
      </c>
      <c r="D28" s="24" t="s">
        <v>70</v>
      </c>
      <c r="E28" s="24" t="s">
        <v>79</v>
      </c>
      <c r="F28" s="24">
        <v>11</v>
      </c>
      <c r="G28" s="60" t="s">
        <v>77</v>
      </c>
      <c r="H28" s="60" t="s">
        <v>78</v>
      </c>
      <c r="I28" s="90"/>
      <c r="J28" s="91"/>
      <c r="K28" s="26"/>
      <c r="L28" s="26"/>
      <c r="M28" s="26"/>
      <c r="N28" s="26"/>
      <c r="O28" s="26"/>
      <c r="P28" s="26"/>
      <c r="Q28" s="5"/>
    </row>
    <row r="29" spans="1:17" ht="17.100000000000001" customHeight="1">
      <c r="A29" s="6"/>
      <c r="B29" s="6"/>
      <c r="C29" s="7"/>
      <c r="D29" s="7"/>
      <c r="E29" s="7"/>
      <c r="F29" s="7"/>
      <c r="G29" s="7"/>
      <c r="H29" s="7"/>
      <c r="I29" s="8"/>
      <c r="J29" s="8"/>
      <c r="K29" s="8"/>
      <c r="L29" s="8"/>
      <c r="M29" s="8"/>
      <c r="N29" s="8"/>
      <c r="O29" s="8"/>
      <c r="P29" s="8"/>
      <c r="Q29" s="5"/>
    </row>
    <row r="30" spans="1:17" ht="17.100000000000001" customHeight="1">
      <c r="A30" s="6"/>
      <c r="B30" s="6"/>
      <c r="C30" s="7"/>
      <c r="D30" s="7"/>
      <c r="E30" s="7"/>
      <c r="F30" s="7"/>
      <c r="G30" s="7"/>
      <c r="H30" s="7"/>
      <c r="I30" s="8"/>
      <c r="J30" s="8"/>
      <c r="K30" s="8"/>
      <c r="L30" s="8"/>
      <c r="M30" s="8"/>
      <c r="N30" s="8"/>
      <c r="O30" s="8"/>
      <c r="P30" s="8"/>
      <c r="Q30" s="5"/>
    </row>
    <row r="31" spans="1:17" ht="17.100000000000001" customHeight="1">
      <c r="A31" s="1"/>
      <c r="B31" s="1"/>
      <c r="C31" s="1" t="s">
        <v>14</v>
      </c>
      <c r="D31" s="1"/>
      <c r="E31" s="71" t="s">
        <v>15</v>
      </c>
      <c r="F31" s="71"/>
      <c r="G31" s="71"/>
      <c r="H31" s="1"/>
      <c r="I31" s="5"/>
      <c r="J31" s="5"/>
      <c r="K31" s="5"/>
      <c r="L31" s="5"/>
      <c r="M31" s="5"/>
      <c r="N31" s="5"/>
      <c r="O31" s="5"/>
      <c r="P31" s="5"/>
      <c r="Q31" s="5"/>
    </row>
    <row r="32" spans="1:17" ht="17.100000000000001" customHeight="1">
      <c r="A32" s="1"/>
      <c r="B32" s="1"/>
      <c r="C32" s="1" t="s">
        <v>16</v>
      </c>
      <c r="D32" s="1"/>
      <c r="E32" s="1"/>
      <c r="F32" s="1"/>
      <c r="G32" s="1"/>
      <c r="H32" s="1"/>
      <c r="I32" s="5"/>
      <c r="J32" s="5"/>
      <c r="K32" s="5"/>
      <c r="L32" s="5"/>
      <c r="M32" s="5"/>
      <c r="N32" s="5"/>
      <c r="O32" s="5"/>
      <c r="P32" s="5"/>
      <c r="Q32" s="5"/>
    </row>
    <row r="33" spans="1:17" ht="17.100000000000001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7.10000000000000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7.100000000000001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7.10000000000000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7.10000000000000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7.10000000000000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7.10000000000000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7.10000000000000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7.100000000000001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7.100000000000001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7.100000000000001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7.100000000000001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7.100000000000001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7.10000000000000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7.100000000000001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7.100000000000001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7.100000000000001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7.10000000000000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7.100000000000001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7.100000000000001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7.100000000000001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7.100000000000001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7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7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7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7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7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7.10000000000000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7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7.10000000000000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7.10000000000000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7.10000000000000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7.10000000000000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7.10000000000000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7.10000000000000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7.10000000000000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7.100000000000001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7.10000000000000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7.100000000000001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7.100000000000001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7.100000000000001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7.100000000000001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7.100000000000001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7.100000000000001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</sheetData>
  <sortState ref="A10:Q25">
    <sortCondition descending="1" ref="N10:N25"/>
  </sortState>
  <mergeCells count="20">
    <mergeCell ref="E31:G31"/>
    <mergeCell ref="A3:D3"/>
    <mergeCell ref="I3:J3"/>
    <mergeCell ref="A7:A8"/>
    <mergeCell ref="C7:C8"/>
    <mergeCell ref="D7:D8"/>
    <mergeCell ref="E7:E8"/>
    <mergeCell ref="F7:F8"/>
    <mergeCell ref="G7:G8"/>
    <mergeCell ref="H7:H8"/>
    <mergeCell ref="I7:J7"/>
    <mergeCell ref="B7:B8"/>
    <mergeCell ref="I6:J6"/>
    <mergeCell ref="I28:J28"/>
    <mergeCell ref="K6:M6"/>
    <mergeCell ref="K7:L7"/>
    <mergeCell ref="M7:M8"/>
    <mergeCell ref="A5:P5"/>
    <mergeCell ref="O7:O8"/>
    <mergeCell ref="P7:P8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</vt:lpstr>
      <vt:lpstr>10кл</vt:lpstr>
      <vt:lpstr>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2020-01-20T04:58:24Z</dcterms:modified>
</cp:coreProperties>
</file>